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7256" windowHeight="5772"/>
  </bookViews>
  <sheets>
    <sheet name="buxheti 2024" sheetId="1" r:id="rId1"/>
  </sheets>
  <definedNames>
    <definedName name="_xlnm.Print_Area" localSheetId="0">'buxheti 2024'!$A$1:$H$94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F28" i="1"/>
  <c r="F1" i="1" s="1"/>
  <c r="H38" i="1" l="1"/>
  <c r="G69" i="1" l="1"/>
  <c r="C69" i="1"/>
  <c r="G55" i="1" l="1"/>
  <c r="G40" i="1"/>
  <c r="G28" i="1"/>
  <c r="H28" i="1" s="1"/>
  <c r="H71" i="1" l="1"/>
  <c r="H70" i="1"/>
  <c r="H63" i="1"/>
  <c r="H64" i="1"/>
  <c r="H65" i="1"/>
  <c r="H66" i="1"/>
  <c r="H67" i="1"/>
  <c r="H68" i="1"/>
  <c r="H62" i="1"/>
  <c r="H61" i="1"/>
  <c r="H58" i="1"/>
  <c r="H59" i="1"/>
  <c r="H57" i="1"/>
  <c r="H56" i="1"/>
  <c r="H49" i="1"/>
  <c r="H51" i="1"/>
  <c r="H52" i="1"/>
  <c r="H53" i="1"/>
  <c r="H54" i="1"/>
  <c r="H50" i="1"/>
  <c r="H46" i="1"/>
  <c r="H47" i="1"/>
  <c r="H45" i="1"/>
  <c r="H44" i="1"/>
  <c r="H42" i="1"/>
  <c r="H41" i="1"/>
  <c r="H31" i="1"/>
  <c r="H32" i="1"/>
  <c r="H33" i="1"/>
  <c r="H34" i="1"/>
  <c r="H35" i="1"/>
  <c r="H36" i="1"/>
  <c r="H37" i="1"/>
  <c r="H30" i="1"/>
  <c r="H29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7" i="1"/>
  <c r="H6" i="1"/>
  <c r="H4" i="1"/>
  <c r="H3" i="1"/>
  <c r="C55" i="1" l="1"/>
  <c r="H40" i="1"/>
  <c r="H43" i="1"/>
  <c r="G43" i="1"/>
  <c r="C43" i="1"/>
  <c r="C40" i="1" s="1"/>
  <c r="H69" i="1"/>
  <c r="H55" i="1"/>
  <c r="H77" i="1"/>
  <c r="H85" i="1" l="1"/>
  <c r="H86" i="1"/>
  <c r="H87" i="1"/>
  <c r="H88" i="1"/>
  <c r="H89" i="1"/>
  <c r="H90" i="1"/>
  <c r="H91" i="1"/>
  <c r="H92" i="1"/>
  <c r="H93" i="1"/>
  <c r="H94" i="1"/>
  <c r="H84" i="1"/>
  <c r="H83" i="1"/>
  <c r="E82" i="1"/>
  <c r="H75" i="1"/>
  <c r="H74" i="1"/>
  <c r="H73" i="1"/>
  <c r="C72" i="1"/>
  <c r="H72" i="1" l="1"/>
  <c r="H82" i="1" l="1"/>
  <c r="G82" i="1" l="1"/>
  <c r="H81" i="1"/>
  <c r="H80" i="1"/>
  <c r="H79" i="1"/>
  <c r="H78" i="1"/>
  <c r="G76" i="1"/>
  <c r="G72" i="1"/>
  <c r="H60" i="1"/>
  <c r="G60" i="1"/>
  <c r="C60" i="1"/>
  <c r="H48" i="1"/>
  <c r="G48" i="1"/>
  <c r="C48" i="1"/>
  <c r="C28" i="1"/>
  <c r="G5" i="1"/>
  <c r="C5" i="1"/>
  <c r="C2" i="1"/>
  <c r="C1" i="1" l="1"/>
  <c r="G2" i="1"/>
  <c r="H76" i="1"/>
  <c r="H5" i="1"/>
  <c r="H2" i="1" l="1"/>
  <c r="G1" i="1"/>
  <c r="H1" i="1" s="1"/>
</calcChain>
</file>

<file path=xl/sharedStrings.xml><?xml version="1.0" encoding="utf-8"?>
<sst xmlns="http://schemas.openxmlformats.org/spreadsheetml/2006/main" count="108" uniqueCount="107">
  <si>
    <t>DREJTORIA E PARQEVE</t>
  </si>
  <si>
    <t>I.4</t>
  </si>
  <si>
    <t>S H P E N Z I M E T    K A P I T A L E</t>
  </si>
  <si>
    <t>I.4.1</t>
  </si>
  <si>
    <t>DREJTORIA E ADMINISTRATËS</t>
  </si>
  <si>
    <t>I.4.3</t>
  </si>
  <si>
    <t>DREJTORIA E INVESTIMEVE KAPITALE DHE MENAXHIMIT TË KONTRATAVE</t>
  </si>
  <si>
    <t>1.4.5</t>
  </si>
  <si>
    <t>DREJTORIA E RINISË DHE SPORTEVE</t>
  </si>
  <si>
    <t>DREJTORIA E BUJQËSISË</t>
  </si>
  <si>
    <t>DREJTORIA E MIRËQENIES SOCIALE</t>
  </si>
  <si>
    <t>II.4</t>
  </si>
  <si>
    <t>SHPENZIME  KAPITALE</t>
  </si>
  <si>
    <t>III.4</t>
  </si>
  <si>
    <t>Ndërtimi i shkollës "7 Shtatori"</t>
  </si>
  <si>
    <t>Ndërtimi i çerdhes "Lulevera"</t>
  </si>
  <si>
    <t>Ndërtimi i objektit të ndërmarrjes "Hortikultura"</t>
  </si>
  <si>
    <t>Salla Koncetrale (Qendra multikulturore "Evropa")</t>
  </si>
  <si>
    <t>DREJTORIA E PLANIFIKIMIT</t>
  </si>
  <si>
    <t>Blerja e tokave /objekteve komunala nga AKP</t>
  </si>
  <si>
    <t>1.4.6</t>
  </si>
  <si>
    <t>I.4.10</t>
  </si>
  <si>
    <t>I.4.2</t>
  </si>
  <si>
    <t>1.4.4</t>
  </si>
  <si>
    <t>I.4.7</t>
  </si>
  <si>
    <t>1.4.8</t>
  </si>
  <si>
    <t>I.4.9</t>
  </si>
  <si>
    <t>Ndërtimi i kopshteve bujqesore publike te "SHM Bujqesore"</t>
  </si>
  <si>
    <t>Renovimi i objektit të vjetër dhe objektit të ri të Komunës, si dhe bashkësive lokale</t>
  </si>
  <si>
    <t>Ndërtimi i objektit të Arkivit të Komunës me infrastukturë përcjellëse</t>
  </si>
  <si>
    <t>Ndërtimi i nënkalimit Kalabri -Dardani, faza e parë</t>
  </si>
  <si>
    <t>Ndërtimi i nënkalimit në kryqëzim të rrugëve "Agim Ramadani" dhe "Ibrahim Lutfiu"</t>
  </si>
  <si>
    <t>Ndërtimi i fazës së dytë te "Unaza Qendër" dhe lidhja me lagjen "Arbëria", Prishtinë</t>
  </si>
  <si>
    <t>Ndërtimi i Ishullit urban Arbëri-Pallari i Rinisë</t>
  </si>
  <si>
    <t>Ndërtimi i sheshit "Xhorxh Bush"</t>
  </si>
  <si>
    <t>Rikonstruktimi i platosë në lagjen "Dardania", rruga "Bill Klinton" (tek Santea)</t>
  </si>
  <si>
    <t>Ndërtimi i Strehimores së qenve në Slivovë</t>
  </si>
  <si>
    <t>Ndertimi i tregjeve të gjelbra</t>
  </si>
  <si>
    <t>Ndërtimi i rrugës "A", faza II, dhe vazhdimi I kolektorit</t>
  </si>
  <si>
    <t>Intervenime infrastrukturore - ndarja zonale në 6 zona, në tërë territorin e komunës së Prishtinës</t>
  </si>
  <si>
    <t>Ndërtimi i rrugës lidhëse "Sofali-Kolovicë", faza II</t>
  </si>
  <si>
    <t>Ndërtimi i rrugëve në lagjen "Kodra e Trimave"</t>
  </si>
  <si>
    <t>Ndërtimi i kolektorit në fshatin Shkabaj, faza II</t>
  </si>
  <si>
    <t>Ndërtimi i mureve mbrojtëse BA, në rrugën Stallovë- Zllashë</t>
  </si>
  <si>
    <t>Ndërtimi i rrugëve në fshatin Mramor</t>
  </si>
  <si>
    <t>Ndërtimi I rrugës "Nekibe Kelmendi"- faza III</t>
  </si>
  <si>
    <t>Rikonstruktimi i rrugëve "Qamil Hoxha" dhe "Sylejman Vokshi"- faza II</t>
  </si>
  <si>
    <t>Ndërtimi i unazës së qytetit, segmenti - lindje/jug/perëndim ( Prishtina e Re )</t>
  </si>
  <si>
    <t>Ndërtimi i kolektorit në Hajvali, faza II</t>
  </si>
  <si>
    <t>Rikonstruktimi i hapësirës publike në rrugën "Egnatia", lagjja "Ulpiana"- Prishtinë</t>
  </si>
  <si>
    <t xml:space="preserve">DREJTORIA E SHËRBIMEVE PUBLIKE, MBROJTJES DHE SHPËTIMIT  </t>
  </si>
  <si>
    <t>Rikonstruktimi i paneleve solare në fshatin Shkabaj</t>
  </si>
  <si>
    <t>DREJTORIA E SIGURISË DHE EMERGJENCËS</t>
  </si>
  <si>
    <t>Dyert e garazheve të automjeteve në objetet e zjarrfikësve në BPZ në Kalabri (rruga "Tahir Zajmi")</t>
  </si>
  <si>
    <t>Pompa zhytëse  për objektin  e zjarrfikësve në BPZ në Kalabri (rruga "Tahir Zajmi")</t>
  </si>
  <si>
    <t>Shkallët emergjente në shkollat e Kryeqytetit ("Asim Vokshi", "Emin Duraku", "Shkëndija", "Elena Gjika", "Faik Konica", "Zenel Hajdini")</t>
  </si>
  <si>
    <t>Furnizimi me kamionë cisternë për ujë të pijshëm për Kryeqytetin</t>
  </si>
  <si>
    <t>Ndërtimi i parkut në lagjen "Kalabria", faza III</t>
  </si>
  <si>
    <t>Ndërtimi i këndeve rekreative te Bregu i Diellit</t>
  </si>
  <si>
    <t>Ndërimi i parkut te kryqëzimi i rrugëve "Mic Sokoli" dhe "Jakup Ferri"</t>
  </si>
  <si>
    <t xml:space="preserve">Ndërimi i parkut dhe rrethimi i varrezave të dëshmorëve  në lagjen "Bregu i Dielli" (kënd I lodrave) </t>
  </si>
  <si>
    <t>Rinovimi dhe rigjenerimi i pikës ikonike të kryeqytetit “Kurrizi’</t>
  </si>
  <si>
    <t xml:space="preserve">DREJTORIA E KULTURËS </t>
  </si>
  <si>
    <t xml:space="preserve">Rivitalizimi dhe adaptimi  i Tulltores -"Art &amp; Technology Hub, Tulltorja"  </t>
  </si>
  <si>
    <t>Renovime  dhe mirëmbajtje e Institucioneve vartëse dhe hapësirave kulturore ( renovime dhe mirëmbajtje e brendshme dhe e oborreve ,në teatrin "Dodona", bibliotkeka "Hivzi Sulejmani" me degët e saj ," Arkivi", "Qendra Kulturore e Fëmijëve të Prishtinës", si dhe Klubi i Boksit)</t>
  </si>
  <si>
    <t>Ndërtimi i terrenve dhe hapësirave sportive në komunën e Prishtinës - (në Barilevë dhe në Qendër)+C202</t>
  </si>
  <si>
    <t>Ndërtimi i tribunës lindore në stadiumin "2 Korriku" - vazhdimi</t>
  </si>
  <si>
    <t>Ndërtimi i tribunës KF "Ramiz Sadiku" - vazhdimi</t>
  </si>
  <si>
    <t xml:space="preserve"> Qendra Olimpike e Prishtinës - në Bernicë</t>
  </si>
  <si>
    <t>Ndërtimi i fitneseve, natyra në parqe dhe kënde strategjike të Prishtinës - në lagjen "Kodra e Trimave"</t>
  </si>
  <si>
    <t>Arena  Multifunksionale e Sportit - në Berrnicë</t>
  </si>
  <si>
    <t xml:space="preserve">Ndërtimi i terrenit sportiv në Hajvali </t>
  </si>
  <si>
    <t>Renovimi dhe mirëmbajtja e hapësirave ekzistuese sportive (në lagjet "Dardania", "Ulpiana", "Qendra", "Bregu i Diellit", "Mati", Gërmi, Koliq, Besi, "Arbëria", "Emshiri", "Lagjja e Universitetit)</t>
  </si>
  <si>
    <t>Ndërtimi i Thertores publike dhe Tregut të kafshëve në Bernicë të Epërme</t>
  </si>
  <si>
    <t>Ndërtimi i Qendrës për Punë Sociale te Shtepia për Persona të Moshuar</t>
  </si>
  <si>
    <t>Ndërtimi i Shtëpisë për Mbrojtjen e Fëmijëve në situatë emergjente te Shtëpia për Persona të Moshuar</t>
  </si>
  <si>
    <t xml:space="preserve">Renovime për qendra të ndryshme sociale, në lagjet: "Kodra e Trimave, "Tophane", "Qafa", "Aktashi", "Pejtoni", "Ulpiana" </t>
  </si>
  <si>
    <t>Renovimi i infrastrukturës së objekteve të shëndetësisë primare QMF7, QMF"Mati", QMF2, QMF6, QMF9, QMF8, QMU</t>
  </si>
  <si>
    <t>Furnizim me inventar për nevojat e objekteve të shëndetësisë primare QMF7, 2, 6, 8, 9, "Mati", "Mati1", QMU</t>
  </si>
  <si>
    <t xml:space="preserve">Furnizim me pajisje mjekësore për nevojat e shëndetësisë primare QMU, QKMF dhe të gjitha njësitë e saj </t>
  </si>
  <si>
    <t>Spitali  i Kryeqytetit - Çagllavicë</t>
  </si>
  <si>
    <t>Furnizimi me autovetura për nevojat e KPSH-së - QMU-së</t>
  </si>
  <si>
    <t xml:space="preserve">Ndërtimi i shkollës në lagjen "Kalabria" </t>
  </si>
  <si>
    <t>Renovimi dhe mirëmbajtja e IEAA "Sami Frashëri", "Ismail Qemali", "Hasan Prishtina", "Asim Vokshi", "Zenel Hajdini", "Xhevdet Doda", "Nazim Gafurri", "Mitrush Kuteli", "Teuta", "Rilindja", "Ali Kelmendi", "Nexhmi Mustafa etj.</t>
  </si>
  <si>
    <t>Rregullimi i oborreve dhe terreneve sportive: "Sami Frashëri, "Ismail Qemali", "Hasan Prishtina", "Asim Vokshi", "Zenel Hajdini", "Xhevdet Doda", "Nazim Gafurri", "Mitrush Kuteli", "Teuta", "Rilindja", "Ali Kelmendi", "Nexhmi Mustafa" etj.</t>
  </si>
  <si>
    <t>Furnizimi me inventar për IEAA (dollapa shkollorë për klasat 1-5): "Sami Frasheri", "Ismail Qemali", "Hasan Prishtina", "Asim Vokshi", "Zenel Hajdini", "Xhevdet Doda", "Nazim Gafurri", "Mitrush Kuteli", "Teuta", "Rilindja", "Ali Kelmendi", "Nexhmi Mustafa" et.</t>
  </si>
  <si>
    <t>Furnizimi me pajisje (IT, shkencë) për kabinete në IEAA: "Sami Frashëri", "Ismail Qemali", "Hasan Prishtina", "Asim Vokshi", "Zenel Hajdini", "Xhevdet Doda", "Nazim Gafurri", "Mitrush Kuteli", "Teuta", "Rilindja", "Ali Kelmendi", "Nexhmi Mustafa" etj.</t>
  </si>
  <si>
    <t xml:space="preserve">Ndërtimi i aneksit të çerdhes "Dielli" </t>
  </si>
  <si>
    <t>Instalimet dhe renovimet e ngrohjes qendrore në IEAA: "Sami Frashëri", "Ismail Qemali", "Hasan Prishtina", "Asim Vokshi", "Zenel Hajdini", "Xhevdet Doda", "Nazim Gafurri", "Mitrush Kuteli", "Teuta", "Rilindja", "Ali Kelmendi", "Nexhmi Mustafa" etj.</t>
  </si>
  <si>
    <t>Ndriçim sinjalizues për vendkalime për siguri, ndërtimi dhe modernizmi  i semaforëve, shtyllat antiparking dhe pistonët lëvizës-Qendra- "Tophane", "Dodona", Bregu i Diellit", "Ulpiana", "Dardania", "Lakërisht" Zona 2: "Kodra e Trimave" (krahu djathtas magjistralja Prishtinë - Podujevë), ZK Bernicë e Epërme, ZK Kolovicë, "Velania","Taslixhe", Zona Prishtina e Vjetër, ZK Llukar, "Vreshta". Zona 3: "Kodra e Trimave" ( Krahu majtas, magjistralja Prishtinë - Podujevë), "Arbëria", ZK Bernicë e Poshtme, ZK Shkabaj, Princi i Njelmët, Zona Industriale ( Krahu djathtas nga magjistralja Prishtinë - Fushë-Kosovë).</t>
  </si>
  <si>
    <t>Ndërtimi dhe funksionalizimi i kontenjerëve nëntokësor dhe gjysëm-nëntokësorë-Qendra- Tophane,Dodona,Bregu i Diellit,Ulpiana, Dardania, Lakrishte Zona 2:Kodra e Trimave( krahu djathtas magjistralja Prishtine- Podujeve), Z.K. Bernice e Eperme, Z.K. Kolovice, Velania,Taslixhe,Zona Prishtina e Vjeter, Z.K. Llukare, Vneshta. Zona 3: Kodra e Trimave ( Krahu Majtas Magjistralja prishtine- Podujeve), Arberia, Z.K.Bernica e Poshtme, Z.K. Shkabaj, Princi i Njelmt, Zona Industriale ( Krahu Djathtas nga Magjistralja PrishtinefusheKosove).Zona 4: Zona Industriale ( Krahu Majtas nga Magjistralja Prishtine- FusheKosove), Kalabria, Veterrniku,Lagjia Qendresa, Z.K. Qagllavica dhe Lagjia e Spitalit. Zona 5 : Sofalia, Mati I II III, Prishtina e Re, dhe Hajvalia.</t>
  </si>
  <si>
    <t>Rregullimi dhe ndërtimi i ashensorëve- "Qendra", "Tophane,"Dodona", "Bregu i Diellit", "Ulpiana", "Dardania", "Lakërishta", "Aktashi".</t>
  </si>
  <si>
    <t>Ndërtimi dhe rikonstruktimi i fontanave- "Qendra", "Tophane", "Dodona", "Bregu i Diellit", "Ulpiana", "Dardania", "Lakërishta, "Aktashi".</t>
  </si>
  <si>
    <t>Rregullimi i varrezave të martirëve dhe dëshmorëve në fshatin Makovc.</t>
  </si>
  <si>
    <t>Ndërtimi i tualeteve publike në qytet- "Qendra", "Tophane", "Dodona", "Bregu i Diellit", "Ulpiana", "Dardania", "Lakërishta, "Aktashi".</t>
  </si>
  <si>
    <t xml:space="preserve">Mobileria urbane (shporta, ulëse, drita dekorative, kroje publike dhe elemente të tjera për rregullimin e hapësirave publike në zonën urbane të qytetit) - "Qendra", "Tophane", "Dodona", "Bregu i Diellit", "Ulpiana", "Dardania", "Lakërishta", "Aktashi". </t>
  </si>
  <si>
    <t>Furnizimi me fidanë dhe shkurre shumëvjeçare për hapësirat e qytetit dhe parqet (pyllëzimi urban)</t>
  </si>
  <si>
    <t>Shtrirja e sistemit të ujitjes në parqet dhe hapësirat e Komunes së Prishtines- "Qendra", "Ulpiana", "Arbëria" dhe "Bregu i Diellit"</t>
  </si>
  <si>
    <t xml:space="preserve">Liceu Artistik, afër ndërtesës së Rilindjes </t>
  </si>
  <si>
    <t>Klauzula investive</t>
  </si>
  <si>
    <t>Efiqienca e energjisë në ndërtesat publike në Prishtinë</t>
  </si>
  <si>
    <t>Ndërtimi, zgjerimi dhe modernizmi i rrjetit të ndriçimit publik: "Qendra", "Tophane", "Dodona", "Bregu i Diellit", "Ulpiana", "Dardania", "Lakërishta". Zona 2: "Kodra e Trimave"( krahu djathtas, magjistralja Prishtine - Podujeve), Z.K. Bernicë e Eperme, Z.K. Kolovicë, "Velania","Taslixhe", Zona "Prishtina e Vjetër, ZK Llukar, "Vneshta". Zona 3: "Kodra e Trimave" ( krahu majtas, magjistralja prishtinë - Podujevë), "Arbëria, Z.K.Bernicë e Poshtme, Z.K. Shkabaj, Përroi i Njelmët, Zona Industriale ( Krahu djathtas nga magjistralja Prishtinë - Fushë-Kosovë). Zona 4: Zona Industriale ( krahu majtas nga magjistralja Prishtinë - Fushë-Kosovë), "Kalabria", "Veterrniku", lagjja "Qendresa, ZK Qagllavicë dhe Lagjja e Spitalit. Zona 5: Sofalia, Mati I, II, III, Prishtina e Re, dhe Hajvalia.</t>
  </si>
  <si>
    <t xml:space="preserve">Sinjalizimi horizontal dhe vertikal-Qendra- Tophane,Dodona,Bregu i Diellit,Ulpiana, Dardania, Lakrishte Zona 2:Kodra e Trimave( krahu djathtas magjistralja Prishtine- Podujeve), Z.K. Bernice e Eperme, Z.K. Kolovice, Velania,Taslixhe,Zona Prishtina e Vjeter, Z.K. Llukare, Vneshta. Zona 3: Kodra e Trimave ( Krahu Majtas Magjistralja prishtine- Podujeve), Arberia, Z.K.Bernica e Poshtme, Z.K. Shkabaj, Princi i Njelmt, Zona Industriale ( Krahu Djathtas nga Magjistralja PrishtinefusheKosove).Zona 4: Zona Industriale ( Krahu Majtas nga Magjistralja Prishtine- FusheKosove), Kalabria, Veterrniku,Lagjia Qendresa, Z.K. Qagllavica dhe Lagjia e Spitalit. Zona 5 : Sofalia, Mati I II III, Prishtina e Re, dhe Hajvalia. </t>
  </si>
  <si>
    <t xml:space="preserve">Ndërtimi i rrethojave për siguri në mobilitet- "Qendra", "Tophane", "Dodona", "Bregu i Diellit", "Ulpiana", "Dardania", "Lakërishte" Zona 2: "Kodra e Trimave" ( krahu djathtas magjistralja Prishtinë- Podujevë), ZK Bernicë e Epërme, ZK Kolovicë, "Velania", "Taslixhe", Zona Prishtina e Vjetër, ZK Llukar, "Vneshta".  Zona 3: "Kodra e Trimave" ( krahu majtas, magjistralja Prishtinë - Podujevë), "Arbëria, ZK Bërnicë e Poshtme, ZK Shkabaj, Përroi i Njelmët, Zona Industriale ( krahu djathtas nga magjistralja Prishtinë - Fushë-Kosovë). Zona 4: Zona Industriale ( krahu majtas nga magjistralja Prishtinë - Fushë-Kosovë), "Kalabria", "Veterniku", lagjja "Qëndresa, Z.K. Çagllavicë dhe Lagjia e Spitalit. Zona 5: Sofalia, "Mati" I, II, III, Prishtina e Re dhe Hajvalia. </t>
  </si>
  <si>
    <t xml:space="preserve">Furnizimi me libra i bibliotekave shkollore në IEAA: "Faik Konica", "Ismail Qemali", "Hasan Prishtina", "Dardania", "Xhemail Mustafa" etj. </t>
  </si>
  <si>
    <t xml:space="preserve">Furnizimi, instalimi dhe mirëmbajtja e elektrikës, gjeneratorëve dhe klimave IP-të: "Sami Frashëri", "Ismail Qemali", "Hasan Prishtina", "Asim Vokshi", "Zenel Hajdini", "Xhevdet Doda", "Nazim Gafurri", "Mitrush Kuteli", "Teuta", "Rilindja", "Ali Kelmendi", "Nexhmi Mustafa" etj. </t>
  </si>
  <si>
    <t>Ndërtimi i rrjetit të kanalizimeve fekale në tërë fshatrat e komunës së Prishtinës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</si>
</sst>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[$€-2]\ * #,##0.00_);_([$€-2]\ * \(#,##0.00\);_([$€-2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49">
    <xf numFmtId="0" fontId="0" fillId="0" borderId="0" xfId="0"/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165" fontId="3" fillId="3" borderId="3" xfId="1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65" fontId="2" fillId="2" borderId="9" xfId="1" applyNumberFormat="1" applyFont="1" applyFill="1" applyBorder="1"/>
    <xf numFmtId="165" fontId="2" fillId="2" borderId="13" xfId="1" applyNumberFormat="1" applyFont="1" applyFill="1" applyBorder="1"/>
    <xf numFmtId="165" fontId="3" fillId="3" borderId="5" xfId="1" applyNumberFormat="1" applyFont="1" applyFill="1" applyBorder="1"/>
    <xf numFmtId="165" fontId="3" fillId="4" borderId="5" xfId="2" applyNumberFormat="1" applyFont="1" applyFill="1" applyBorder="1" applyAlignment="1">
      <alignment horizontal="center"/>
    </xf>
    <xf numFmtId="165" fontId="3" fillId="4" borderId="3" xfId="2" applyNumberFormat="1" applyFont="1" applyFill="1" applyBorder="1" applyAlignment="1">
      <alignment horizontal="center"/>
    </xf>
    <xf numFmtId="165" fontId="3" fillId="3" borderId="2" xfId="2" applyNumberFormat="1" applyFont="1" applyFill="1" applyBorder="1"/>
    <xf numFmtId="165" fontId="2" fillId="3" borderId="5" xfId="2" applyNumberFormat="1" applyFont="1" applyFill="1" applyBorder="1"/>
    <xf numFmtId="165" fontId="2" fillId="3" borderId="3" xfId="2" applyNumberFormat="1" applyFont="1" applyFill="1" applyBorder="1"/>
    <xf numFmtId="165" fontId="3" fillId="3" borderId="5" xfId="2" applyNumberFormat="1" applyFont="1" applyFill="1" applyBorder="1"/>
    <xf numFmtId="3" fontId="4" fillId="2" borderId="10" xfId="0" applyNumberFormat="1" applyFont="1" applyFill="1" applyBorder="1" applyAlignment="1">
      <alignment horizontal="right"/>
    </xf>
    <xf numFmtId="165" fontId="2" fillId="2" borderId="11" xfId="2" applyNumberFormat="1" applyFont="1" applyFill="1" applyBorder="1"/>
    <xf numFmtId="165" fontId="2" fillId="2" borderId="14" xfId="2" applyNumberFormat="1" applyFont="1" applyFill="1" applyBorder="1"/>
    <xf numFmtId="165" fontId="4" fillId="2" borderId="8" xfId="1" applyNumberFormat="1" applyFont="1" applyFill="1" applyBorder="1"/>
    <xf numFmtId="165" fontId="4" fillId="2" borderId="11" xfId="1" applyNumberFormat="1" applyFont="1" applyFill="1" applyBorder="1"/>
    <xf numFmtId="165" fontId="2" fillId="2" borderId="9" xfId="2" applyNumberFormat="1" applyFont="1" applyFill="1" applyBorder="1"/>
    <xf numFmtId="165" fontId="2" fillId="2" borderId="13" xfId="2" applyNumberFormat="1" applyFont="1" applyFill="1" applyBorder="1"/>
    <xf numFmtId="165" fontId="2" fillId="2" borderId="12" xfId="2" applyNumberFormat="1" applyFont="1" applyFill="1" applyBorder="1"/>
    <xf numFmtId="165" fontId="4" fillId="2" borderId="9" xfId="1" applyNumberFormat="1" applyFont="1" applyFill="1" applyBorder="1"/>
    <xf numFmtId="3" fontId="3" fillId="3" borderId="2" xfId="2" applyNumberFormat="1" applyFont="1" applyFill="1" applyBorder="1"/>
    <xf numFmtId="165" fontId="4" fillId="2" borderId="9" xfId="0" applyNumberFormat="1" applyFont="1" applyFill="1" applyBorder="1" applyAlignment="1">
      <alignment horizontal="right" vertical="center" wrapText="1"/>
    </xf>
    <xf numFmtId="165" fontId="2" fillId="3" borderId="2" xfId="2" applyNumberFormat="1" applyFont="1" applyFill="1" applyBorder="1"/>
    <xf numFmtId="165" fontId="2" fillId="2" borderId="8" xfId="2" applyNumberFormat="1" applyFont="1" applyFill="1" applyBorder="1"/>
    <xf numFmtId="165" fontId="4" fillId="0" borderId="11" xfId="1" applyNumberFormat="1" applyFont="1" applyBorder="1"/>
    <xf numFmtId="165" fontId="4" fillId="2" borderId="9" xfId="1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3" fontId="2" fillId="2" borderId="8" xfId="0" applyNumberFormat="1" applyFont="1" applyFill="1" applyBorder="1" applyAlignment="1">
      <alignment horizontal="right"/>
    </xf>
    <xf numFmtId="165" fontId="2" fillId="2" borderId="11" xfId="1" applyNumberFormat="1" applyFont="1" applyFill="1" applyBorder="1"/>
    <xf numFmtId="165" fontId="2" fillId="4" borderId="5" xfId="1" applyNumberFormat="1" applyFont="1" applyFill="1" applyBorder="1"/>
    <xf numFmtId="165" fontId="3" fillId="4" borderId="2" xfId="1" applyNumberFormat="1" applyFont="1" applyFill="1" applyBorder="1" applyAlignment="1">
      <alignment horizontal="right"/>
    </xf>
    <xf numFmtId="166" fontId="3" fillId="4" borderId="5" xfId="0" applyNumberFormat="1" applyFont="1" applyFill="1" applyBorder="1"/>
    <xf numFmtId="166" fontId="3" fillId="4" borderId="2" xfId="0" applyNumberFormat="1" applyFont="1" applyFill="1" applyBorder="1"/>
    <xf numFmtId="165" fontId="2" fillId="2" borderId="9" xfId="1" applyNumberFormat="1" applyFont="1" applyFill="1" applyBorder="1" applyAlignment="1">
      <alignment horizontal="right"/>
    </xf>
    <xf numFmtId="165" fontId="2" fillId="4" borderId="5" xfId="1" applyNumberFormat="1" applyFont="1" applyFill="1" applyBorder="1" applyAlignment="1">
      <alignment horizontal="right"/>
    </xf>
    <xf numFmtId="165" fontId="2" fillId="5" borderId="11" xfId="1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43" fontId="3" fillId="4" borderId="5" xfId="1" applyFont="1" applyFill="1" applyBorder="1" applyAlignment="1"/>
    <xf numFmtId="3" fontId="6" fillId="7" borderId="21" xfId="0" applyNumberFormat="1" applyFont="1" applyFill="1" applyBorder="1" applyAlignment="1">
      <alignment horizontal="right"/>
    </xf>
    <xf numFmtId="0" fontId="4" fillId="0" borderId="0" xfId="0" applyFont="1"/>
    <xf numFmtId="0" fontId="9" fillId="0" borderId="8" xfId="0" applyFont="1" applyBorder="1"/>
    <xf numFmtId="0" fontId="8" fillId="0" borderId="9" xfId="0" applyFont="1" applyBorder="1"/>
    <xf numFmtId="0" fontId="8" fillId="2" borderId="9" xfId="0" applyFont="1" applyFill="1" applyBorder="1"/>
    <xf numFmtId="0" fontId="8" fillId="0" borderId="17" xfId="0" applyFont="1" applyBorder="1"/>
    <xf numFmtId="166" fontId="3" fillId="4" borderId="1" xfId="0" applyNumberFormat="1" applyFont="1" applyFill="1" applyBorder="1"/>
    <xf numFmtId="3" fontId="7" fillId="0" borderId="8" xfId="0" applyNumberFormat="1" applyFont="1" applyBorder="1"/>
    <xf numFmtId="3" fontId="7" fillId="0" borderId="9" xfId="0" applyNumberFormat="1" applyFont="1" applyBorder="1"/>
    <xf numFmtId="43" fontId="6" fillId="7" borderId="21" xfId="1" applyFont="1" applyFill="1" applyBorder="1" applyAlignment="1">
      <alignment horizontal="right"/>
    </xf>
    <xf numFmtId="0" fontId="8" fillId="2" borderId="8" xfId="0" applyFont="1" applyFill="1" applyBorder="1"/>
    <xf numFmtId="0" fontId="9" fillId="6" borderId="17" xfId="0" applyFont="1" applyFill="1" applyBorder="1" applyAlignment="1">
      <alignment vertical="center"/>
    </xf>
    <xf numFmtId="165" fontId="8" fillId="2" borderId="8" xfId="1" applyNumberFormat="1" applyFont="1" applyFill="1" applyBorder="1"/>
    <xf numFmtId="165" fontId="8" fillId="0" borderId="9" xfId="1" applyNumberFormat="1" applyFont="1" applyFill="1" applyBorder="1"/>
    <xf numFmtId="165" fontId="8" fillId="2" borderId="17" xfId="1" applyNumberFormat="1" applyFont="1" applyFill="1" applyBorder="1"/>
    <xf numFmtId="0" fontId="2" fillId="0" borderId="20" xfId="0" applyFont="1" applyBorder="1" applyAlignment="1">
      <alignment horizontal="right"/>
    </xf>
    <xf numFmtId="0" fontId="3" fillId="4" borderId="1" xfId="0" applyFont="1" applyFill="1" applyBorder="1"/>
    <xf numFmtId="0" fontId="8" fillId="0" borderId="9" xfId="0" applyFont="1" applyBorder="1" applyAlignment="1">
      <alignment horizontal="left" wrapText="1"/>
    </xf>
    <xf numFmtId="43" fontId="3" fillId="3" borderId="2" xfId="1" applyFont="1" applyFill="1" applyBorder="1"/>
    <xf numFmtId="0" fontId="3" fillId="4" borderId="6" xfId="0" applyFont="1" applyFill="1" applyBorder="1" applyAlignment="1">
      <alignment horizontal="center"/>
    </xf>
    <xf numFmtId="165" fontId="2" fillId="2" borderId="10" xfId="1" applyNumberFormat="1" applyFont="1" applyFill="1" applyBorder="1"/>
    <xf numFmtId="165" fontId="2" fillId="2" borderId="18" xfId="1" applyNumberFormat="1" applyFont="1" applyFill="1" applyBorder="1"/>
    <xf numFmtId="43" fontId="6" fillId="6" borderId="10" xfId="1" applyFont="1" applyFill="1" applyBorder="1" applyAlignment="1">
      <alignment horizontal="right" vertical="center" wrapText="1"/>
    </xf>
    <xf numFmtId="43" fontId="2" fillId="6" borderId="10" xfId="1" applyFont="1" applyFill="1" applyBorder="1" applyAlignment="1">
      <alignment horizontal="right" vertical="center" wrapText="1"/>
    </xf>
    <xf numFmtId="0" fontId="8" fillId="2" borderId="17" xfId="0" applyFont="1" applyFill="1" applyBorder="1"/>
    <xf numFmtId="3" fontId="8" fillId="2" borderId="12" xfId="0" applyNumberFormat="1" applyFont="1" applyFill="1" applyBorder="1"/>
    <xf numFmtId="3" fontId="8" fillId="2" borderId="22" xfId="0" applyNumberFormat="1" applyFont="1" applyFill="1" applyBorder="1"/>
    <xf numFmtId="165" fontId="2" fillId="2" borderId="12" xfId="1" applyNumberFormat="1" applyFont="1" applyFill="1" applyBorder="1"/>
    <xf numFmtId="165" fontId="2" fillId="2" borderId="22" xfId="1" applyNumberFormat="1" applyFont="1" applyFill="1" applyBorder="1"/>
    <xf numFmtId="0" fontId="7" fillId="2" borderId="8" xfId="0" applyFont="1" applyFill="1" applyBorder="1"/>
    <xf numFmtId="0" fontId="7" fillId="2" borderId="17" xfId="0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wrapText="1"/>
    </xf>
    <xf numFmtId="0" fontId="7" fillId="2" borderId="9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9" fillId="6" borderId="9" xfId="0" applyFont="1" applyFill="1" applyBorder="1" applyAlignment="1">
      <alignment vertical="center" wrapText="1"/>
    </xf>
    <xf numFmtId="0" fontId="7" fillId="6" borderId="9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vertical="center" wrapText="1"/>
    </xf>
    <xf numFmtId="0" fontId="7" fillId="6" borderId="17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wrapText="1"/>
    </xf>
    <xf numFmtId="0" fontId="7" fillId="0" borderId="8" xfId="0" applyFont="1" applyBorder="1"/>
    <xf numFmtId="0" fontId="7" fillId="0" borderId="9" xfId="0" applyFont="1" applyBorder="1"/>
    <xf numFmtId="0" fontId="8" fillId="2" borderId="9" xfId="0" applyFont="1" applyFill="1" applyBorder="1" applyAlignment="1">
      <alignment horizontal="left" wrapText="1"/>
    </xf>
    <xf numFmtId="0" fontId="7" fillId="0" borderId="17" xfId="0" applyFont="1" applyBorder="1" applyAlignment="1">
      <alignment vertical="center" wrapText="1"/>
    </xf>
    <xf numFmtId="0" fontId="8" fillId="0" borderId="8" xfId="0" applyFont="1" applyBorder="1" applyAlignment="1">
      <alignment horizontal="left" wrapText="1"/>
    </xf>
    <xf numFmtId="167" fontId="8" fillId="2" borderId="9" xfId="0" applyNumberFormat="1" applyFont="1" applyFill="1" applyBorder="1" applyAlignment="1">
      <alignment horizontal="left" wrapText="1"/>
    </xf>
    <xf numFmtId="167" fontId="8" fillId="0" borderId="17" xfId="0" applyNumberFormat="1" applyFont="1" applyBorder="1" applyAlignment="1">
      <alignment horizontal="left" wrapText="1"/>
    </xf>
    <xf numFmtId="0" fontId="8" fillId="0" borderId="17" xfId="0" applyFont="1" applyBorder="1" applyAlignment="1">
      <alignment horizontal="left"/>
    </xf>
    <xf numFmtId="167" fontId="8" fillId="2" borderId="17" xfId="0" applyNumberFormat="1" applyFont="1" applyFill="1" applyBorder="1" applyAlignment="1">
      <alignment horizontal="left" wrapText="1"/>
    </xf>
    <xf numFmtId="43" fontId="4" fillId="2" borderId="10" xfId="1" applyFont="1" applyFill="1" applyBorder="1" applyAlignment="1">
      <alignment horizontal="right"/>
    </xf>
    <xf numFmtId="43" fontId="4" fillId="0" borderId="10" xfId="1" applyFont="1" applyFill="1" applyBorder="1" applyAlignment="1">
      <alignment horizontal="right"/>
    </xf>
    <xf numFmtId="165" fontId="4" fillId="2" borderId="10" xfId="1" applyNumberFormat="1" applyFont="1" applyFill="1" applyBorder="1" applyAlignment="1">
      <alignment horizontal="right"/>
    </xf>
    <xf numFmtId="165" fontId="4" fillId="2" borderId="10" xfId="1" applyNumberFormat="1" applyFont="1" applyFill="1" applyBorder="1" applyAlignment="1">
      <alignment horizontal="right" wrapText="1"/>
    </xf>
    <xf numFmtId="165" fontId="2" fillId="2" borderId="10" xfId="1" applyNumberFormat="1" applyFont="1" applyFill="1" applyBorder="1" applyAlignment="1">
      <alignment horizontal="right"/>
    </xf>
    <xf numFmtId="165" fontId="4" fillId="0" borderId="10" xfId="1" applyNumberFormat="1" applyFont="1" applyFill="1" applyBorder="1" applyAlignment="1">
      <alignment horizontal="right"/>
    </xf>
    <xf numFmtId="165" fontId="4" fillId="0" borderId="8" xfId="1" applyNumberFormat="1" applyFont="1" applyBorder="1" applyAlignment="1">
      <alignment vertical="center"/>
    </xf>
    <xf numFmtId="165" fontId="8" fillId="2" borderId="12" xfId="1" applyNumberFormat="1" applyFont="1" applyFill="1" applyBorder="1"/>
    <xf numFmtId="165" fontId="4" fillId="0" borderId="9" xfId="1" applyNumberFormat="1" applyFont="1" applyBorder="1" applyAlignment="1">
      <alignment vertical="center"/>
    </xf>
    <xf numFmtId="165" fontId="8" fillId="2" borderId="13" xfId="1" applyNumberFormat="1" applyFont="1" applyFill="1" applyBorder="1"/>
    <xf numFmtId="165" fontId="4" fillId="2" borderId="9" xfId="1" applyNumberFormat="1" applyFont="1" applyFill="1" applyBorder="1" applyAlignment="1">
      <alignment horizontal="right" vertical="center" wrapText="1"/>
    </xf>
    <xf numFmtId="165" fontId="2" fillId="2" borderId="11" xfId="1" applyNumberFormat="1" applyFont="1" applyFill="1" applyBorder="1" applyAlignment="1">
      <alignment horizontal="right" vertical="top" wrapText="1"/>
    </xf>
    <xf numFmtId="165" fontId="2" fillId="2" borderId="14" xfId="1" applyNumberFormat="1" applyFont="1" applyFill="1" applyBorder="1"/>
    <xf numFmtId="165" fontId="2" fillId="2" borderId="9" xfId="1" applyNumberFormat="1" applyFont="1" applyFill="1" applyBorder="1" applyAlignment="1">
      <alignment horizontal="right" vertical="center" wrapText="1"/>
    </xf>
    <xf numFmtId="165" fontId="2" fillId="2" borderId="19" xfId="1" applyNumberFormat="1" applyFont="1" applyFill="1" applyBorder="1" applyAlignment="1">
      <alignment horizontal="right" vertical="center"/>
    </xf>
    <xf numFmtId="165" fontId="2" fillId="2" borderId="8" xfId="1" applyNumberFormat="1" applyFont="1" applyFill="1" applyBorder="1"/>
    <xf numFmtId="165" fontId="2" fillId="2" borderId="19" xfId="1" applyNumberFormat="1" applyFont="1" applyFill="1" applyBorder="1"/>
    <xf numFmtId="165" fontId="2" fillId="2" borderId="10" xfId="1" applyNumberFormat="1" applyFont="1" applyFill="1" applyBorder="1" applyAlignment="1">
      <alignment horizontal="right" vertical="center"/>
    </xf>
    <xf numFmtId="165" fontId="4" fillId="2" borderId="10" xfId="1" applyNumberFormat="1" applyFont="1" applyFill="1" applyBorder="1" applyAlignment="1">
      <alignment horizontal="right" vertical="center"/>
    </xf>
    <xf numFmtId="165" fontId="4" fillId="2" borderId="15" xfId="1" applyNumberFormat="1" applyFont="1" applyFill="1" applyBorder="1" applyAlignment="1">
      <alignment horizontal="right" vertical="center"/>
    </xf>
    <xf numFmtId="165" fontId="2" fillId="2" borderId="17" xfId="1" applyNumberFormat="1" applyFont="1" applyFill="1" applyBorder="1"/>
    <xf numFmtId="43" fontId="2" fillId="2" borderId="18" xfId="1" applyFont="1" applyFill="1" applyBorder="1"/>
    <xf numFmtId="0" fontId="2" fillId="2" borderId="8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3" fontId="7" fillId="0" borderId="12" xfId="0" applyNumberFormat="1" applyFont="1" applyBorder="1"/>
    <xf numFmtId="3" fontId="7" fillId="0" borderId="13" xfId="0" applyNumberFormat="1" applyFont="1" applyBorder="1"/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165" fontId="2" fillId="2" borderId="18" xfId="2" applyNumberFormat="1" applyFont="1" applyFill="1" applyBorder="1"/>
    <xf numFmtId="165" fontId="4" fillId="2" borderId="18" xfId="1" applyNumberFormat="1" applyFont="1" applyFill="1" applyBorder="1"/>
    <xf numFmtId="0" fontId="2" fillId="2" borderId="4" xfId="0" applyFont="1" applyFill="1" applyBorder="1" applyAlignment="1">
      <alignment horizontal="right"/>
    </xf>
    <xf numFmtId="43" fontId="2" fillId="2" borderId="17" xfId="1" applyFont="1" applyFill="1" applyBorder="1" applyAlignment="1">
      <alignment horizontal="right"/>
    </xf>
    <xf numFmtId="165" fontId="2" fillId="2" borderId="23" xfId="2" applyNumberFormat="1" applyFont="1" applyFill="1" applyBorder="1"/>
    <xf numFmtId="165" fontId="2" fillId="2" borderId="17" xfId="2" applyNumberFormat="1" applyFont="1" applyFill="1" applyBorder="1"/>
    <xf numFmtId="165" fontId="4" fillId="2" borderId="23" xfId="1" applyNumberFormat="1" applyFont="1" applyFill="1" applyBorder="1"/>
    <xf numFmtId="165" fontId="4" fillId="2" borderId="17" xfId="1" applyNumberFormat="1" applyFont="1" applyFill="1" applyBorder="1"/>
    <xf numFmtId="165" fontId="2" fillId="2" borderId="19" xfId="2" applyNumberFormat="1" applyFont="1" applyFill="1" applyBorder="1"/>
    <xf numFmtId="0" fontId="2" fillId="2" borderId="24" xfId="0" applyFont="1" applyFill="1" applyBorder="1" applyAlignment="1">
      <alignment horizontal="right" vertical="center"/>
    </xf>
    <xf numFmtId="165" fontId="2" fillId="2" borderId="24" xfId="2" applyNumberFormat="1" applyFont="1" applyFill="1" applyBorder="1"/>
    <xf numFmtId="165" fontId="2" fillId="2" borderId="25" xfId="2" applyNumberFormat="1" applyFont="1" applyFill="1" applyBorder="1"/>
    <xf numFmtId="165" fontId="2" fillId="4" borderId="2" xfId="1" applyNumberFormat="1" applyFont="1" applyFill="1" applyBorder="1" applyAlignment="1">
      <alignment horizontal="right"/>
    </xf>
    <xf numFmtId="165" fontId="2" fillId="5" borderId="19" xfId="1" applyNumberFormat="1" applyFont="1" applyFill="1" applyBorder="1" applyAlignment="1">
      <alignment horizontal="right"/>
    </xf>
    <xf numFmtId="165" fontId="2" fillId="2" borderId="19" xfId="1" applyNumberFormat="1" applyFont="1" applyFill="1" applyBorder="1" applyAlignment="1">
      <alignment horizontal="right"/>
    </xf>
    <xf numFmtId="165" fontId="2" fillId="2" borderId="18" xfId="1" applyNumberFormat="1" applyFont="1" applyFill="1" applyBorder="1" applyAlignment="1">
      <alignment horizontal="right"/>
    </xf>
    <xf numFmtId="165" fontId="3" fillId="3" borderId="3" xfId="2" applyNumberFormat="1" applyFont="1" applyFill="1" applyBorder="1"/>
    <xf numFmtId="165" fontId="4" fillId="2" borderId="12" xfId="1" applyNumberFormat="1" applyFont="1" applyFill="1" applyBorder="1" applyAlignment="1">
      <alignment horizontal="right"/>
    </xf>
    <xf numFmtId="165" fontId="4" fillId="2" borderId="13" xfId="1" applyNumberFormat="1" applyFont="1" applyFill="1" applyBorder="1" applyAlignment="1">
      <alignment horizontal="right"/>
    </xf>
    <xf numFmtId="166" fontId="3" fillId="4" borderId="3" xfId="0" applyNumberFormat="1" applyFont="1" applyFill="1" applyBorder="1"/>
    <xf numFmtId="165" fontId="2" fillId="5" borderId="7" xfId="1" applyNumberFormat="1" applyFont="1" applyFill="1" applyBorder="1" applyAlignment="1">
      <alignment horizontal="right"/>
    </xf>
    <xf numFmtId="165" fontId="3" fillId="4" borderId="1" xfId="1" applyNumberFormat="1" applyFont="1" applyFill="1" applyBorder="1" applyAlignment="1">
      <alignment horizontal="right"/>
    </xf>
    <xf numFmtId="165" fontId="2" fillId="2" borderId="8" xfId="1" applyNumberFormat="1" applyFont="1" applyFill="1" applyBorder="1" applyAlignment="1">
      <alignment horizontal="right"/>
    </xf>
    <xf numFmtId="165" fontId="2" fillId="2" borderId="17" xfId="1" applyNumberFormat="1" applyFont="1" applyFill="1" applyBorder="1" applyAlignment="1">
      <alignment horizontal="right"/>
    </xf>
    <xf numFmtId="165" fontId="0" fillId="0" borderId="0" xfId="0" applyNumberFormat="1"/>
    <xf numFmtId="0" fontId="7" fillId="2" borderId="4" xfId="0" applyFont="1" applyFill="1" applyBorder="1" applyAlignment="1">
      <alignment horizontal="left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3587948</xdr:colOff>
      <xdr:row>0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4820CD-DA32-4FAF-9866-BA7D9D822D60}"/>
            </a:ext>
          </a:extLst>
        </xdr:cNvPr>
        <xdr:cNvSpPr txBox="1"/>
      </xdr:nvSpPr>
      <xdr:spPr>
        <a:xfrm>
          <a:off x="3854648" y="206460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3587948</xdr:colOff>
      <xdr:row>0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7006C53-9FE8-4BB9-92A2-C8A036B3AC2B}"/>
            </a:ext>
          </a:extLst>
        </xdr:cNvPr>
        <xdr:cNvSpPr txBox="1"/>
      </xdr:nvSpPr>
      <xdr:spPr>
        <a:xfrm>
          <a:off x="3854648" y="206460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zoomScale="130" zoomScaleNormal="130" workbookViewId="0"/>
  </sheetViews>
  <sheetFormatPr defaultRowHeight="14.4" x14ac:dyDescent="0.3"/>
  <cols>
    <col min="1" max="1" width="7.44140625" style="43" customWidth="1"/>
    <col min="2" max="2" width="103.88671875" style="43" customWidth="1"/>
    <col min="3" max="3" width="13.109375" style="43" customWidth="1"/>
    <col min="4" max="4" width="13" style="43" customWidth="1"/>
    <col min="5" max="7" width="12.33203125" style="43" customWidth="1"/>
    <col min="8" max="8" width="15" style="43" bestFit="1" customWidth="1"/>
    <col min="9" max="9" width="4.88671875" customWidth="1"/>
    <col min="10" max="10" width="16" customWidth="1"/>
    <col min="11" max="11" width="18" customWidth="1"/>
  </cols>
  <sheetData>
    <row r="1" spans="1:10" ht="15" thickBot="1" x14ac:dyDescent="0.35">
      <c r="A1" s="4" t="s">
        <v>1</v>
      </c>
      <c r="B1" s="61" t="s">
        <v>2</v>
      </c>
      <c r="C1" s="8">
        <f>+C2+C5+C28+C48+C55+C60+C69+C72+C40+C43</f>
        <v>14265433</v>
      </c>
      <c r="D1" s="8"/>
      <c r="E1" s="9"/>
      <c r="F1" s="9">
        <f>+F28</f>
        <v>1000000</v>
      </c>
      <c r="G1" s="8">
        <f>+G2+G5+G28+G48+G55+G60+G69+G72+G40+G43</f>
        <v>25244892</v>
      </c>
      <c r="H1" s="8">
        <f>SUM(C1:G1)</f>
        <v>40510325</v>
      </c>
      <c r="J1" s="147"/>
    </row>
    <row r="2" spans="1:10" ht="15" thickBot="1" x14ac:dyDescent="0.35">
      <c r="A2" s="1" t="s">
        <v>3</v>
      </c>
      <c r="B2" s="2" t="s">
        <v>4</v>
      </c>
      <c r="C2" s="10">
        <f>SUM(C3:C4)</f>
        <v>0</v>
      </c>
      <c r="D2" s="11"/>
      <c r="E2" s="12"/>
      <c r="F2" s="12"/>
      <c r="G2" s="13">
        <f>SUM(G3:G4)</f>
        <v>500000</v>
      </c>
      <c r="H2" s="13">
        <f>+G2</f>
        <v>500000</v>
      </c>
    </row>
    <row r="3" spans="1:10" x14ac:dyDescent="0.3">
      <c r="A3" s="39">
        <v>1</v>
      </c>
      <c r="B3" s="71" t="s">
        <v>28</v>
      </c>
      <c r="C3" s="14"/>
      <c r="D3" s="15"/>
      <c r="E3" s="16"/>
      <c r="F3" s="16"/>
      <c r="G3" s="17">
        <v>150000</v>
      </c>
      <c r="H3" s="67">
        <f>+G3</f>
        <v>150000</v>
      </c>
    </row>
    <row r="4" spans="1:10" ht="15" thickBot="1" x14ac:dyDescent="0.35">
      <c r="A4" s="39">
        <v>2</v>
      </c>
      <c r="B4" s="72" t="s">
        <v>29</v>
      </c>
      <c r="C4" s="14"/>
      <c r="D4" s="15"/>
      <c r="E4" s="16"/>
      <c r="F4" s="16"/>
      <c r="G4" s="18">
        <v>350000</v>
      </c>
      <c r="H4" s="68">
        <f>+G4</f>
        <v>350000</v>
      </c>
    </row>
    <row r="5" spans="1:10" ht="15" thickBot="1" x14ac:dyDescent="0.35">
      <c r="A5" s="1" t="s">
        <v>22</v>
      </c>
      <c r="B5" s="2" t="s">
        <v>6</v>
      </c>
      <c r="C5" s="10">
        <f>SUM(C6:C27)</f>
        <v>10185433</v>
      </c>
      <c r="D5" s="11"/>
      <c r="E5" s="12"/>
      <c r="F5" s="12"/>
      <c r="G5" s="13">
        <f>SUM(G6:G27)</f>
        <v>14220892</v>
      </c>
      <c r="H5" s="13">
        <f>SUM(H6:H27)</f>
        <v>24406325</v>
      </c>
    </row>
    <row r="6" spans="1:10" x14ac:dyDescent="0.3">
      <c r="A6" s="114">
        <v>1</v>
      </c>
      <c r="B6" s="71" t="s">
        <v>30</v>
      </c>
      <c r="C6" s="94">
        <v>0</v>
      </c>
      <c r="D6" s="31"/>
      <c r="E6" s="69"/>
      <c r="F6" s="69"/>
      <c r="G6" s="98">
        <v>300000</v>
      </c>
      <c r="H6" s="99">
        <f>+C6+G6</f>
        <v>300000</v>
      </c>
    </row>
    <row r="7" spans="1:10" x14ac:dyDescent="0.3">
      <c r="A7" s="40">
        <v>2</v>
      </c>
      <c r="B7" s="73" t="s">
        <v>31</v>
      </c>
      <c r="C7" s="94">
        <v>2000000</v>
      </c>
      <c r="D7" s="5"/>
      <c r="E7" s="6"/>
      <c r="F7" s="6"/>
      <c r="G7" s="100">
        <v>2000000</v>
      </c>
      <c r="H7" s="101">
        <f>+C7+G7</f>
        <v>4000000</v>
      </c>
    </row>
    <row r="8" spans="1:10" x14ac:dyDescent="0.3">
      <c r="A8" s="40">
        <v>3</v>
      </c>
      <c r="B8" s="73" t="s">
        <v>32</v>
      </c>
      <c r="C8" s="94">
        <v>1000000</v>
      </c>
      <c r="D8" s="5"/>
      <c r="E8" s="6"/>
      <c r="F8" s="6"/>
      <c r="G8" s="100">
        <v>1000000</v>
      </c>
      <c r="H8" s="101">
        <f t="shared" ref="H8:H27" si="0">+C8+G8</f>
        <v>2000000</v>
      </c>
    </row>
    <row r="9" spans="1:10" x14ac:dyDescent="0.3">
      <c r="A9" s="40">
        <v>4</v>
      </c>
      <c r="B9" s="73" t="s">
        <v>33</v>
      </c>
      <c r="C9" s="94">
        <v>1500000</v>
      </c>
      <c r="D9" s="5"/>
      <c r="E9" s="6"/>
      <c r="F9" s="6"/>
      <c r="G9" s="100">
        <v>2000000</v>
      </c>
      <c r="H9" s="101">
        <f t="shared" si="0"/>
        <v>3500000</v>
      </c>
    </row>
    <row r="10" spans="1:10" x14ac:dyDescent="0.3">
      <c r="A10" s="40">
        <v>5</v>
      </c>
      <c r="B10" s="73" t="s">
        <v>34</v>
      </c>
      <c r="C10" s="94">
        <v>0</v>
      </c>
      <c r="D10" s="5"/>
      <c r="E10" s="6"/>
      <c r="F10" s="6"/>
      <c r="G10" s="100">
        <v>500000</v>
      </c>
      <c r="H10" s="101">
        <f t="shared" si="0"/>
        <v>500000</v>
      </c>
    </row>
    <row r="11" spans="1:10" x14ac:dyDescent="0.3">
      <c r="A11" s="40">
        <v>6</v>
      </c>
      <c r="B11" s="46" t="s">
        <v>35</v>
      </c>
      <c r="C11" s="94">
        <v>200000</v>
      </c>
      <c r="D11" s="5"/>
      <c r="E11" s="6"/>
      <c r="F11" s="6"/>
      <c r="G11" s="100">
        <v>300000</v>
      </c>
      <c r="H11" s="101">
        <f t="shared" si="0"/>
        <v>500000</v>
      </c>
    </row>
    <row r="12" spans="1:10" x14ac:dyDescent="0.3">
      <c r="A12" s="40">
        <v>7</v>
      </c>
      <c r="B12" s="74" t="s">
        <v>36</v>
      </c>
      <c r="C12" s="95">
        <v>200000</v>
      </c>
      <c r="D12" s="5"/>
      <c r="E12" s="6"/>
      <c r="F12" s="6"/>
      <c r="G12" s="100">
        <v>250000</v>
      </c>
      <c r="H12" s="101">
        <f t="shared" si="0"/>
        <v>450000</v>
      </c>
    </row>
    <row r="13" spans="1:10" x14ac:dyDescent="0.3">
      <c r="A13" s="40">
        <v>8</v>
      </c>
      <c r="B13" s="74" t="s">
        <v>37</v>
      </c>
      <c r="C13" s="95">
        <v>105433</v>
      </c>
      <c r="D13" s="5"/>
      <c r="E13" s="6"/>
      <c r="F13" s="6"/>
      <c r="G13" s="100">
        <v>344567</v>
      </c>
      <c r="H13" s="101">
        <f t="shared" si="0"/>
        <v>450000</v>
      </c>
    </row>
    <row r="14" spans="1:10" x14ac:dyDescent="0.3">
      <c r="A14" s="40">
        <v>9</v>
      </c>
      <c r="B14" s="75" t="s">
        <v>38</v>
      </c>
      <c r="C14" s="95">
        <v>3500000</v>
      </c>
      <c r="D14" s="5"/>
      <c r="E14" s="6"/>
      <c r="F14" s="6"/>
      <c r="G14" s="100">
        <v>3000000</v>
      </c>
      <c r="H14" s="101">
        <f t="shared" si="0"/>
        <v>6500000</v>
      </c>
    </row>
    <row r="15" spans="1:10" x14ac:dyDescent="0.3">
      <c r="A15" s="40">
        <v>10</v>
      </c>
      <c r="B15" s="76" t="s">
        <v>39</v>
      </c>
      <c r="C15" s="95">
        <v>1000000</v>
      </c>
      <c r="D15" s="5"/>
      <c r="E15" s="6"/>
      <c r="F15" s="6"/>
      <c r="G15" s="100">
        <v>1500000</v>
      </c>
      <c r="H15" s="101">
        <f t="shared" si="0"/>
        <v>2500000</v>
      </c>
    </row>
    <row r="16" spans="1:10" x14ac:dyDescent="0.3">
      <c r="A16" s="40">
        <v>11</v>
      </c>
      <c r="B16" s="76" t="s">
        <v>40</v>
      </c>
      <c r="C16" s="95">
        <v>0</v>
      </c>
      <c r="D16" s="5"/>
      <c r="E16" s="6"/>
      <c r="F16" s="6"/>
      <c r="G16" s="100">
        <v>500000</v>
      </c>
      <c r="H16" s="101">
        <f t="shared" si="0"/>
        <v>500000</v>
      </c>
    </row>
    <row r="17" spans="1:8" x14ac:dyDescent="0.3">
      <c r="A17" s="40">
        <v>12</v>
      </c>
      <c r="B17" s="76" t="s">
        <v>41</v>
      </c>
      <c r="C17" s="95">
        <v>300000</v>
      </c>
      <c r="D17" s="5"/>
      <c r="E17" s="6"/>
      <c r="F17" s="6"/>
      <c r="G17" s="100">
        <v>300000</v>
      </c>
      <c r="H17" s="101">
        <f t="shared" si="0"/>
        <v>600000</v>
      </c>
    </row>
    <row r="18" spans="1:8" x14ac:dyDescent="0.3">
      <c r="A18" s="40">
        <v>13</v>
      </c>
      <c r="B18" s="76" t="s">
        <v>16</v>
      </c>
      <c r="C18" s="95">
        <v>0</v>
      </c>
      <c r="D18" s="5"/>
      <c r="E18" s="6"/>
      <c r="F18" s="6"/>
      <c r="G18" s="100">
        <v>150000</v>
      </c>
      <c r="H18" s="101">
        <f t="shared" si="0"/>
        <v>150000</v>
      </c>
    </row>
    <row r="19" spans="1:8" x14ac:dyDescent="0.3">
      <c r="A19" s="40">
        <v>14</v>
      </c>
      <c r="B19" s="76" t="s">
        <v>106</v>
      </c>
      <c r="C19" s="95">
        <v>200000</v>
      </c>
      <c r="D19" s="5"/>
      <c r="E19" s="6"/>
      <c r="F19" s="6"/>
      <c r="G19" s="100">
        <v>250000</v>
      </c>
      <c r="H19" s="101">
        <f t="shared" si="0"/>
        <v>450000</v>
      </c>
    </row>
    <row r="20" spans="1:8" x14ac:dyDescent="0.3">
      <c r="A20" s="40">
        <v>15</v>
      </c>
      <c r="B20" s="76" t="s">
        <v>42</v>
      </c>
      <c r="C20" s="95">
        <v>0</v>
      </c>
      <c r="D20" s="5"/>
      <c r="E20" s="6"/>
      <c r="F20" s="6"/>
      <c r="G20" s="100">
        <v>200000</v>
      </c>
      <c r="H20" s="101">
        <f t="shared" si="0"/>
        <v>200000</v>
      </c>
    </row>
    <row r="21" spans="1:8" x14ac:dyDescent="0.3">
      <c r="A21" s="40">
        <v>16</v>
      </c>
      <c r="B21" s="76" t="s">
        <v>43</v>
      </c>
      <c r="C21" s="94">
        <v>0</v>
      </c>
      <c r="D21" s="5"/>
      <c r="E21" s="6"/>
      <c r="F21" s="6"/>
      <c r="G21" s="100">
        <v>150000</v>
      </c>
      <c r="H21" s="101">
        <f t="shared" si="0"/>
        <v>150000</v>
      </c>
    </row>
    <row r="22" spans="1:8" x14ac:dyDescent="0.3">
      <c r="A22" s="40">
        <v>17</v>
      </c>
      <c r="B22" s="76" t="s">
        <v>44</v>
      </c>
      <c r="C22" s="96">
        <v>0</v>
      </c>
      <c r="D22" s="5"/>
      <c r="E22" s="6"/>
      <c r="F22" s="6"/>
      <c r="G22" s="100">
        <v>100000</v>
      </c>
      <c r="H22" s="101">
        <f t="shared" si="0"/>
        <v>100000</v>
      </c>
    </row>
    <row r="23" spans="1:8" x14ac:dyDescent="0.3">
      <c r="A23" s="40">
        <v>18</v>
      </c>
      <c r="B23" s="77" t="s">
        <v>45</v>
      </c>
      <c r="C23" s="94">
        <v>180000</v>
      </c>
      <c r="D23" s="5"/>
      <c r="E23" s="6"/>
      <c r="F23" s="6"/>
      <c r="G23" s="100">
        <v>320000</v>
      </c>
      <c r="H23" s="101">
        <f t="shared" si="0"/>
        <v>500000</v>
      </c>
    </row>
    <row r="24" spans="1:8" x14ac:dyDescent="0.3">
      <c r="A24" s="40">
        <v>19</v>
      </c>
      <c r="B24" s="78" t="s">
        <v>46</v>
      </c>
      <c r="C24" s="96">
        <v>0</v>
      </c>
      <c r="D24" s="5"/>
      <c r="E24" s="6"/>
      <c r="F24" s="6"/>
      <c r="G24" s="100">
        <v>200000</v>
      </c>
      <c r="H24" s="101">
        <f t="shared" si="0"/>
        <v>200000</v>
      </c>
    </row>
    <row r="25" spans="1:8" x14ac:dyDescent="0.3">
      <c r="A25" s="40">
        <v>20</v>
      </c>
      <c r="B25" s="79" t="s">
        <v>47</v>
      </c>
      <c r="C25" s="94">
        <v>0</v>
      </c>
      <c r="D25" s="5"/>
      <c r="E25" s="6"/>
      <c r="F25" s="6"/>
      <c r="G25" s="100">
        <v>450000</v>
      </c>
      <c r="H25" s="101">
        <f t="shared" si="0"/>
        <v>450000</v>
      </c>
    </row>
    <row r="26" spans="1:8" x14ac:dyDescent="0.3">
      <c r="A26" s="40">
        <v>21</v>
      </c>
      <c r="B26" s="79" t="s">
        <v>48</v>
      </c>
      <c r="C26" s="94">
        <v>0</v>
      </c>
      <c r="D26" s="5"/>
      <c r="E26" s="6"/>
      <c r="F26" s="6"/>
      <c r="G26" s="100">
        <v>206325</v>
      </c>
      <c r="H26" s="101">
        <f t="shared" si="0"/>
        <v>206325</v>
      </c>
    </row>
    <row r="27" spans="1:8" ht="15" thickBot="1" x14ac:dyDescent="0.35">
      <c r="A27" s="40">
        <v>22</v>
      </c>
      <c r="B27" s="80" t="s">
        <v>49</v>
      </c>
      <c r="C27" s="97">
        <v>0</v>
      </c>
      <c r="D27" s="5"/>
      <c r="E27" s="6"/>
      <c r="F27" s="6"/>
      <c r="G27" s="100">
        <v>200000</v>
      </c>
      <c r="H27" s="101">
        <f t="shared" si="0"/>
        <v>200000</v>
      </c>
    </row>
    <row r="28" spans="1:8" ht="15" thickBot="1" x14ac:dyDescent="0.35">
      <c r="A28" s="1" t="s">
        <v>5</v>
      </c>
      <c r="B28" s="2" t="s">
        <v>50</v>
      </c>
      <c r="C28" s="60">
        <f>SUM(C29:C47)</f>
        <v>0</v>
      </c>
      <c r="D28" s="11"/>
      <c r="E28" s="12"/>
      <c r="F28" s="139">
        <f>+F39</f>
        <v>1000000</v>
      </c>
      <c r="G28" s="13">
        <f>SUM(G29:G39)</f>
        <v>2650000</v>
      </c>
      <c r="H28" s="13">
        <f>+F28+G28</f>
        <v>3650000</v>
      </c>
    </row>
    <row r="29" spans="1:8" ht="92.25" customHeight="1" x14ac:dyDescent="0.3">
      <c r="A29" s="132">
        <v>1</v>
      </c>
      <c r="B29" s="119" t="s">
        <v>101</v>
      </c>
      <c r="C29" s="92">
        <v>0</v>
      </c>
      <c r="D29" s="15"/>
      <c r="E29" s="21"/>
      <c r="F29" s="16"/>
      <c r="G29" s="102">
        <v>600000</v>
      </c>
      <c r="H29" s="102">
        <f>+G29</f>
        <v>600000</v>
      </c>
    </row>
    <row r="30" spans="1:8" ht="67.5" customHeight="1" x14ac:dyDescent="0.3">
      <c r="A30" s="122">
        <v>2</v>
      </c>
      <c r="B30" s="120" t="s">
        <v>89</v>
      </c>
      <c r="C30" s="92">
        <v>0</v>
      </c>
      <c r="D30" s="19"/>
      <c r="E30" s="20"/>
      <c r="F30" s="20"/>
      <c r="G30" s="102">
        <v>300000</v>
      </c>
      <c r="H30" s="102">
        <f>+G30</f>
        <v>300000</v>
      </c>
    </row>
    <row r="31" spans="1:8" ht="82.5" customHeight="1" x14ac:dyDescent="0.3">
      <c r="A31" s="122">
        <v>3</v>
      </c>
      <c r="B31" s="120" t="s">
        <v>90</v>
      </c>
      <c r="C31" s="92">
        <v>0</v>
      </c>
      <c r="D31" s="19"/>
      <c r="E31" s="20"/>
      <c r="F31" s="20"/>
      <c r="G31" s="102">
        <v>500000</v>
      </c>
      <c r="H31" s="102">
        <f t="shared" ref="H31:H37" si="1">+G31</f>
        <v>500000</v>
      </c>
    </row>
    <row r="32" spans="1:8" ht="16.5" customHeight="1" x14ac:dyDescent="0.3">
      <c r="A32" s="116">
        <v>4</v>
      </c>
      <c r="B32" s="81" t="s">
        <v>91</v>
      </c>
      <c r="C32" s="92">
        <v>0</v>
      </c>
      <c r="D32" s="19"/>
      <c r="E32" s="20"/>
      <c r="F32" s="20"/>
      <c r="G32" s="102">
        <v>150000</v>
      </c>
      <c r="H32" s="102">
        <f t="shared" si="1"/>
        <v>150000</v>
      </c>
    </row>
    <row r="33" spans="1:11" ht="27.6" x14ac:dyDescent="0.3">
      <c r="A33" s="116">
        <v>5</v>
      </c>
      <c r="B33" s="81" t="s">
        <v>92</v>
      </c>
      <c r="C33" s="92">
        <v>0</v>
      </c>
      <c r="D33" s="19"/>
      <c r="E33" s="20"/>
      <c r="F33" s="20"/>
      <c r="G33" s="102">
        <v>50000</v>
      </c>
      <c r="H33" s="102">
        <f t="shared" si="1"/>
        <v>50000</v>
      </c>
    </row>
    <row r="34" spans="1:11" ht="82.8" x14ac:dyDescent="0.3">
      <c r="A34" s="122">
        <v>6</v>
      </c>
      <c r="B34" s="120" t="s">
        <v>102</v>
      </c>
      <c r="C34" s="92">
        <v>0</v>
      </c>
      <c r="D34" s="19"/>
      <c r="E34" s="20"/>
      <c r="F34" s="20"/>
      <c r="G34" s="102">
        <v>300000</v>
      </c>
      <c r="H34" s="102">
        <f t="shared" si="1"/>
        <v>300000</v>
      </c>
    </row>
    <row r="35" spans="1:11" ht="82.8" x14ac:dyDescent="0.3">
      <c r="A35" s="122">
        <v>7</v>
      </c>
      <c r="B35" s="120" t="s">
        <v>103</v>
      </c>
      <c r="C35" s="92">
        <v>0</v>
      </c>
      <c r="D35" s="19"/>
      <c r="E35" s="20"/>
      <c r="F35" s="20"/>
      <c r="G35" s="102">
        <v>100000</v>
      </c>
      <c r="H35" s="102">
        <f t="shared" si="1"/>
        <v>100000</v>
      </c>
    </row>
    <row r="36" spans="1:11" x14ac:dyDescent="0.3">
      <c r="A36" s="122">
        <v>8</v>
      </c>
      <c r="B36" s="81" t="s">
        <v>93</v>
      </c>
      <c r="C36" s="92">
        <v>0</v>
      </c>
      <c r="D36" s="19"/>
      <c r="E36" s="20"/>
      <c r="F36" s="20"/>
      <c r="G36" s="102">
        <v>100000</v>
      </c>
      <c r="H36" s="102">
        <f t="shared" si="1"/>
        <v>100000</v>
      </c>
    </row>
    <row r="37" spans="1:11" ht="27.6" x14ac:dyDescent="0.3">
      <c r="A37" s="122">
        <v>9</v>
      </c>
      <c r="B37" s="82" t="s">
        <v>94</v>
      </c>
      <c r="C37" s="92">
        <v>0</v>
      </c>
      <c r="D37" s="19"/>
      <c r="E37" s="20"/>
      <c r="F37" s="20"/>
      <c r="G37" s="102">
        <v>150000</v>
      </c>
      <c r="H37" s="102">
        <f t="shared" si="1"/>
        <v>150000</v>
      </c>
    </row>
    <row r="38" spans="1:11" ht="27.6" x14ac:dyDescent="0.3">
      <c r="A38" s="122">
        <v>10</v>
      </c>
      <c r="B38" s="81" t="s">
        <v>95</v>
      </c>
      <c r="C38" s="92">
        <v>0</v>
      </c>
      <c r="D38" s="19"/>
      <c r="E38" s="20"/>
      <c r="F38" s="20"/>
      <c r="G38" s="102">
        <v>400000</v>
      </c>
      <c r="H38" s="102">
        <f t="shared" ref="H38" si="2">+G38</f>
        <v>400000</v>
      </c>
    </row>
    <row r="39" spans="1:11" ht="15" thickBot="1" x14ac:dyDescent="0.35">
      <c r="A39" s="122">
        <v>11</v>
      </c>
      <c r="B39" s="148" t="s">
        <v>100</v>
      </c>
      <c r="C39" s="92">
        <v>0</v>
      </c>
      <c r="D39" s="19"/>
      <c r="E39" s="20"/>
      <c r="F39" s="20">
        <v>1000000</v>
      </c>
      <c r="G39" s="102">
        <v>0</v>
      </c>
      <c r="H39" s="102">
        <f>+F39</f>
        <v>1000000</v>
      </c>
      <c r="K39" t="s">
        <v>99</v>
      </c>
    </row>
    <row r="40" spans="1:11" ht="15" thickBot="1" x14ac:dyDescent="0.35">
      <c r="A40" s="1" t="s">
        <v>23</v>
      </c>
      <c r="B40" s="2" t="s">
        <v>18</v>
      </c>
      <c r="C40" s="10">
        <f>SUM(C41:C45)</f>
        <v>0</v>
      </c>
      <c r="D40" s="11"/>
      <c r="E40" s="12"/>
      <c r="F40" s="12"/>
      <c r="G40" s="13">
        <f>+G41+G42</f>
        <v>650000</v>
      </c>
      <c r="H40" s="13">
        <f>SUM(H41:H42)</f>
        <v>650000</v>
      </c>
    </row>
    <row r="41" spans="1:11" x14ac:dyDescent="0.3">
      <c r="A41" s="40">
        <v>1</v>
      </c>
      <c r="B41" s="71" t="s">
        <v>51</v>
      </c>
      <c r="C41" s="92">
        <v>0</v>
      </c>
      <c r="D41" s="19"/>
      <c r="E41" s="20"/>
      <c r="F41" s="20"/>
      <c r="G41" s="22">
        <v>300000</v>
      </c>
      <c r="H41" s="24">
        <f>+G41</f>
        <v>300000</v>
      </c>
    </row>
    <row r="42" spans="1:11" ht="15" thickBot="1" x14ac:dyDescent="0.35">
      <c r="A42" s="40">
        <v>2</v>
      </c>
      <c r="B42" s="72" t="s">
        <v>19</v>
      </c>
      <c r="C42" s="92">
        <v>0</v>
      </c>
      <c r="D42" s="19"/>
      <c r="E42" s="20"/>
      <c r="F42" s="20"/>
      <c r="G42" s="22">
        <v>350000</v>
      </c>
      <c r="H42" s="24">
        <f>+G42</f>
        <v>350000</v>
      </c>
    </row>
    <row r="43" spans="1:11" ht="15" thickBot="1" x14ac:dyDescent="0.35">
      <c r="A43" s="1" t="s">
        <v>7</v>
      </c>
      <c r="B43" s="2" t="s">
        <v>52</v>
      </c>
      <c r="C43" s="10">
        <f>SUM(C44:C47)</f>
        <v>0</v>
      </c>
      <c r="D43" s="11"/>
      <c r="E43" s="12"/>
      <c r="F43" s="12"/>
      <c r="G43" s="13">
        <f>SUM(G44:G47)</f>
        <v>224000</v>
      </c>
      <c r="H43" s="13">
        <f>SUM(H44:H47)</f>
        <v>224000</v>
      </c>
    </row>
    <row r="44" spans="1:11" x14ac:dyDescent="0.3">
      <c r="A44" s="40">
        <v>1</v>
      </c>
      <c r="B44" s="87" t="s">
        <v>54</v>
      </c>
      <c r="C44" s="92">
        <v>0</v>
      </c>
      <c r="D44" s="19"/>
      <c r="E44" s="20"/>
      <c r="F44" s="20"/>
      <c r="G44" s="22">
        <v>10000</v>
      </c>
      <c r="H44" s="24">
        <f>+G44</f>
        <v>10000</v>
      </c>
    </row>
    <row r="45" spans="1:11" x14ac:dyDescent="0.3">
      <c r="A45" s="40">
        <v>2</v>
      </c>
      <c r="B45" s="88" t="s">
        <v>53</v>
      </c>
      <c r="C45" s="92">
        <v>0</v>
      </c>
      <c r="D45" s="19"/>
      <c r="E45" s="20"/>
      <c r="F45" s="20"/>
      <c r="G45" s="22">
        <v>24000</v>
      </c>
      <c r="H45" s="24">
        <f>+G45</f>
        <v>24000</v>
      </c>
    </row>
    <row r="46" spans="1:11" ht="31.5" customHeight="1" x14ac:dyDescent="0.3">
      <c r="A46" s="40">
        <v>3</v>
      </c>
      <c r="B46" s="88" t="s">
        <v>55</v>
      </c>
      <c r="C46" s="92">
        <v>0</v>
      </c>
      <c r="D46" s="19"/>
      <c r="E46" s="20"/>
      <c r="F46" s="20"/>
      <c r="G46" s="22">
        <v>90000</v>
      </c>
      <c r="H46" s="24">
        <f t="shared" ref="H46:H47" si="3">+G46</f>
        <v>90000</v>
      </c>
    </row>
    <row r="47" spans="1:11" ht="15" thickBot="1" x14ac:dyDescent="0.35">
      <c r="A47" s="40">
        <v>4</v>
      </c>
      <c r="B47" s="91" t="s">
        <v>56</v>
      </c>
      <c r="C47" s="92">
        <v>0</v>
      </c>
      <c r="D47" s="19"/>
      <c r="E47" s="20"/>
      <c r="F47" s="20"/>
      <c r="G47" s="22">
        <v>100000</v>
      </c>
      <c r="H47" s="24">
        <f t="shared" si="3"/>
        <v>100000</v>
      </c>
    </row>
    <row r="48" spans="1:11" ht="15" thickBot="1" x14ac:dyDescent="0.35">
      <c r="A48" s="1" t="s">
        <v>20</v>
      </c>
      <c r="B48" s="2" t="s">
        <v>0</v>
      </c>
      <c r="C48" s="10">
        <f>SUM(C49:C54)</f>
        <v>0</v>
      </c>
      <c r="D48" s="11"/>
      <c r="E48" s="12"/>
      <c r="F48" s="12"/>
      <c r="G48" s="13">
        <f>SUM(G49:G54)</f>
        <v>1400000</v>
      </c>
      <c r="H48" s="13">
        <f>SUM(H49:H54)</f>
        <v>1400000</v>
      </c>
    </row>
    <row r="49" spans="1:8" x14ac:dyDescent="0.3">
      <c r="A49" s="114">
        <v>1</v>
      </c>
      <c r="B49" s="83" t="s">
        <v>57</v>
      </c>
      <c r="C49" s="113">
        <v>0</v>
      </c>
      <c r="D49" s="15"/>
      <c r="E49" s="21"/>
      <c r="F49" s="21"/>
      <c r="G49" s="117">
        <v>300000</v>
      </c>
      <c r="H49" s="15">
        <f>+G49</f>
        <v>300000</v>
      </c>
    </row>
    <row r="50" spans="1:8" x14ac:dyDescent="0.3">
      <c r="A50" s="40">
        <v>2</v>
      </c>
      <c r="B50" s="84" t="s">
        <v>58</v>
      </c>
      <c r="C50" s="93">
        <v>0</v>
      </c>
      <c r="D50" s="19"/>
      <c r="E50" s="20"/>
      <c r="F50" s="20"/>
      <c r="G50" s="118">
        <v>300000</v>
      </c>
      <c r="H50" s="19">
        <f>+G50</f>
        <v>300000</v>
      </c>
    </row>
    <row r="51" spans="1:8" x14ac:dyDescent="0.3">
      <c r="A51" s="40">
        <v>3</v>
      </c>
      <c r="B51" s="84" t="s">
        <v>59</v>
      </c>
      <c r="C51" s="93">
        <v>0</v>
      </c>
      <c r="D51" s="19"/>
      <c r="E51" s="20"/>
      <c r="F51" s="20"/>
      <c r="G51" s="118">
        <v>100000</v>
      </c>
      <c r="H51" s="19">
        <f t="shared" ref="H51:H54" si="4">+G51</f>
        <v>100000</v>
      </c>
    </row>
    <row r="52" spans="1:8" x14ac:dyDescent="0.3">
      <c r="A52" s="40">
        <v>4</v>
      </c>
      <c r="B52" s="84" t="s">
        <v>60</v>
      </c>
      <c r="C52" s="93">
        <v>0</v>
      </c>
      <c r="D52" s="19"/>
      <c r="E52" s="20"/>
      <c r="F52" s="20"/>
      <c r="G52" s="118">
        <v>100000</v>
      </c>
      <c r="H52" s="19">
        <f t="shared" si="4"/>
        <v>100000</v>
      </c>
    </row>
    <row r="53" spans="1:8" ht="15.75" customHeight="1" x14ac:dyDescent="0.3">
      <c r="A53" s="40">
        <v>5</v>
      </c>
      <c r="B53" s="74" t="s">
        <v>97</v>
      </c>
      <c r="C53" s="93">
        <v>0</v>
      </c>
      <c r="D53" s="19"/>
      <c r="E53" s="20"/>
      <c r="F53" s="20"/>
      <c r="G53" s="118">
        <v>200000</v>
      </c>
      <c r="H53" s="19">
        <f t="shared" si="4"/>
        <v>200000</v>
      </c>
    </row>
    <row r="54" spans="1:8" ht="15" thickBot="1" x14ac:dyDescent="0.35">
      <c r="A54" s="40">
        <v>6</v>
      </c>
      <c r="B54" s="85" t="s">
        <v>96</v>
      </c>
      <c r="C54" s="93">
        <v>0</v>
      </c>
      <c r="D54" s="19"/>
      <c r="E54" s="20"/>
      <c r="F54" s="20"/>
      <c r="G54" s="118">
        <v>400000</v>
      </c>
      <c r="H54" s="19">
        <f t="shared" si="4"/>
        <v>400000</v>
      </c>
    </row>
    <row r="55" spans="1:8" ht="15" thickBot="1" x14ac:dyDescent="0.35">
      <c r="A55" s="1" t="s">
        <v>24</v>
      </c>
      <c r="B55" s="2" t="s">
        <v>62</v>
      </c>
      <c r="C55" s="10">
        <f>+C57+C58</f>
        <v>2000000</v>
      </c>
      <c r="D55" s="11"/>
      <c r="E55" s="12"/>
      <c r="F55" s="12"/>
      <c r="G55" s="13">
        <f>SUM(G56:G59)</f>
        <v>2500000</v>
      </c>
      <c r="H55" s="7">
        <f>SUM(H56:H59)</f>
        <v>4500000</v>
      </c>
    </row>
    <row r="56" spans="1:8" x14ac:dyDescent="0.3">
      <c r="A56" s="114">
        <v>1</v>
      </c>
      <c r="B56" s="71" t="s">
        <v>61</v>
      </c>
      <c r="C56" s="94">
        <v>0</v>
      </c>
      <c r="D56" s="31"/>
      <c r="E56" s="69"/>
      <c r="F56" s="69"/>
      <c r="G56" s="17">
        <v>400000</v>
      </c>
      <c r="H56" s="103">
        <f>+C56+G56</f>
        <v>400000</v>
      </c>
    </row>
    <row r="57" spans="1:8" x14ac:dyDescent="0.3">
      <c r="A57" s="39">
        <v>2</v>
      </c>
      <c r="B57" s="73" t="s">
        <v>63</v>
      </c>
      <c r="C57" s="94">
        <v>1000000</v>
      </c>
      <c r="D57" s="31"/>
      <c r="E57" s="104"/>
      <c r="F57" s="104"/>
      <c r="G57" s="18">
        <v>1000000</v>
      </c>
      <c r="H57" s="103">
        <f>+C57+G57</f>
        <v>2000000</v>
      </c>
    </row>
    <row r="58" spans="1:8" x14ac:dyDescent="0.3">
      <c r="A58" s="39">
        <v>3</v>
      </c>
      <c r="B58" s="73" t="s">
        <v>17</v>
      </c>
      <c r="C58" s="94">
        <v>1000000</v>
      </c>
      <c r="D58" s="31"/>
      <c r="E58" s="104"/>
      <c r="F58" s="104"/>
      <c r="G58" s="18">
        <v>1000000</v>
      </c>
      <c r="H58" s="103">
        <f t="shared" ref="H58:H59" si="5">+C58+G58</f>
        <v>2000000</v>
      </c>
    </row>
    <row r="59" spans="1:8" ht="42" thickBot="1" x14ac:dyDescent="0.35">
      <c r="A59" s="121">
        <v>4</v>
      </c>
      <c r="B59" s="86" t="s">
        <v>64</v>
      </c>
      <c r="C59" s="94">
        <v>0</v>
      </c>
      <c r="D59" s="5"/>
      <c r="E59" s="6"/>
      <c r="F59" s="6"/>
      <c r="G59" s="105">
        <v>100000</v>
      </c>
      <c r="H59" s="103">
        <f t="shared" si="5"/>
        <v>100000</v>
      </c>
    </row>
    <row r="60" spans="1:8" ht="15" thickBot="1" x14ac:dyDescent="0.35">
      <c r="A60" s="1" t="s">
        <v>25</v>
      </c>
      <c r="B60" s="2" t="s">
        <v>8</v>
      </c>
      <c r="C60" s="3">
        <f>+C61+C62+C63+C64+C65+C66+C67+C68</f>
        <v>1200000</v>
      </c>
      <c r="D60" s="11"/>
      <c r="E60" s="25"/>
      <c r="F60" s="11"/>
      <c r="G60" s="139">
        <f>SUM(G61:G68)</f>
        <v>2200000</v>
      </c>
      <c r="H60" s="7">
        <f>SUM(H61:H68)</f>
        <v>3400000</v>
      </c>
    </row>
    <row r="61" spans="1:8" x14ac:dyDescent="0.3">
      <c r="A61" s="115">
        <v>1</v>
      </c>
      <c r="B61" s="87" t="s">
        <v>65</v>
      </c>
      <c r="C61" s="106">
        <v>0</v>
      </c>
      <c r="D61" s="107"/>
      <c r="E61" s="108"/>
      <c r="F61" s="31"/>
      <c r="G61" s="140">
        <v>100000</v>
      </c>
      <c r="H61" s="27">
        <f>+C61+G61</f>
        <v>100000</v>
      </c>
    </row>
    <row r="62" spans="1:8" x14ac:dyDescent="0.3">
      <c r="A62" s="116">
        <v>2</v>
      </c>
      <c r="B62" s="59" t="s">
        <v>66</v>
      </c>
      <c r="C62" s="109">
        <v>0</v>
      </c>
      <c r="D62" s="5"/>
      <c r="E62" s="62"/>
      <c r="F62" s="5"/>
      <c r="G62" s="141">
        <v>120000</v>
      </c>
      <c r="H62" s="28">
        <f>+C62+G62</f>
        <v>120000</v>
      </c>
    </row>
    <row r="63" spans="1:8" x14ac:dyDescent="0.3">
      <c r="A63" s="116">
        <v>3</v>
      </c>
      <c r="B63" s="59" t="s">
        <v>67</v>
      </c>
      <c r="C63" s="109">
        <v>0</v>
      </c>
      <c r="D63" s="5"/>
      <c r="E63" s="62"/>
      <c r="F63" s="5"/>
      <c r="G63" s="141">
        <v>100000</v>
      </c>
      <c r="H63" s="28">
        <f t="shared" ref="H63:H68" si="6">+C63+G63</f>
        <v>100000</v>
      </c>
    </row>
    <row r="64" spans="1:8" x14ac:dyDescent="0.3">
      <c r="A64" s="116">
        <v>4</v>
      </c>
      <c r="B64" s="85" t="s">
        <v>68</v>
      </c>
      <c r="C64" s="109">
        <v>200000</v>
      </c>
      <c r="D64" s="5"/>
      <c r="E64" s="62"/>
      <c r="F64" s="5"/>
      <c r="G64" s="141">
        <v>200000</v>
      </c>
      <c r="H64" s="28">
        <f t="shared" si="6"/>
        <v>400000</v>
      </c>
    </row>
    <row r="65" spans="1:8" x14ac:dyDescent="0.3">
      <c r="A65" s="116">
        <v>5</v>
      </c>
      <c r="B65" s="88" t="s">
        <v>69</v>
      </c>
      <c r="C65" s="109">
        <v>0</v>
      </c>
      <c r="D65" s="5"/>
      <c r="E65" s="62"/>
      <c r="F65" s="5"/>
      <c r="G65" s="141">
        <v>30000</v>
      </c>
      <c r="H65" s="28">
        <f t="shared" si="6"/>
        <v>30000</v>
      </c>
    </row>
    <row r="66" spans="1:8" x14ac:dyDescent="0.3">
      <c r="A66" s="116">
        <v>6</v>
      </c>
      <c r="B66" s="88" t="s">
        <v>70</v>
      </c>
      <c r="C66" s="110">
        <v>1000000</v>
      </c>
      <c r="D66" s="5"/>
      <c r="E66" s="62"/>
      <c r="F66" s="5"/>
      <c r="G66" s="141">
        <v>1450000</v>
      </c>
      <c r="H66" s="28">
        <f t="shared" si="6"/>
        <v>2450000</v>
      </c>
    </row>
    <row r="67" spans="1:8" x14ac:dyDescent="0.3">
      <c r="A67" s="116">
        <v>7</v>
      </c>
      <c r="B67" s="88" t="s">
        <v>71</v>
      </c>
      <c r="C67" s="109">
        <v>0</v>
      </c>
      <c r="D67" s="5"/>
      <c r="E67" s="62"/>
      <c r="F67" s="5"/>
      <c r="G67" s="141">
        <v>100000</v>
      </c>
      <c r="H67" s="28">
        <f t="shared" si="6"/>
        <v>100000</v>
      </c>
    </row>
    <row r="68" spans="1:8" ht="28.2" thickBot="1" x14ac:dyDescent="0.35">
      <c r="A68" s="122">
        <v>8</v>
      </c>
      <c r="B68" s="89" t="s">
        <v>72</v>
      </c>
      <c r="C68" s="111">
        <v>0</v>
      </c>
      <c r="D68" s="112"/>
      <c r="E68" s="62"/>
      <c r="F68" s="5"/>
      <c r="G68" s="141">
        <v>100000</v>
      </c>
      <c r="H68" s="28">
        <f t="shared" si="6"/>
        <v>100000</v>
      </c>
    </row>
    <row r="69" spans="1:8" ht="15" thickBot="1" x14ac:dyDescent="0.35">
      <c r="A69" s="1" t="s">
        <v>26</v>
      </c>
      <c r="B69" s="29" t="s">
        <v>9</v>
      </c>
      <c r="C69" s="13">
        <f>+C70+C71</f>
        <v>500000</v>
      </c>
      <c r="D69" s="11"/>
      <c r="E69" s="25"/>
      <c r="F69" s="11"/>
      <c r="G69" s="139">
        <f>+G70+G71</f>
        <v>580000</v>
      </c>
      <c r="H69" s="13">
        <f>+H70+H71</f>
        <v>1080000</v>
      </c>
    </row>
    <row r="70" spans="1:8" x14ac:dyDescent="0.3">
      <c r="A70" s="114">
        <v>1</v>
      </c>
      <c r="B70" s="52" t="s">
        <v>73</v>
      </c>
      <c r="C70" s="30">
        <v>500000</v>
      </c>
      <c r="D70" s="123"/>
      <c r="E70" s="133"/>
      <c r="F70" s="26"/>
      <c r="G70" s="124">
        <v>500000</v>
      </c>
      <c r="H70" s="17">
        <f>+C70+G70</f>
        <v>1000000</v>
      </c>
    </row>
    <row r="71" spans="1:8" ht="15" thickBot="1" x14ac:dyDescent="0.35">
      <c r="A71" s="125">
        <v>2</v>
      </c>
      <c r="B71" s="90" t="s">
        <v>27</v>
      </c>
      <c r="C71" s="126">
        <v>0</v>
      </c>
      <c r="D71" s="127"/>
      <c r="E71" s="134"/>
      <c r="F71" s="128"/>
      <c r="G71" s="129">
        <v>80000</v>
      </c>
      <c r="H71" s="130">
        <f>+C71+G71</f>
        <v>80000</v>
      </c>
    </row>
    <row r="72" spans="1:8" ht="15" thickBot="1" x14ac:dyDescent="0.35">
      <c r="A72" s="1" t="s">
        <v>21</v>
      </c>
      <c r="B72" s="2" t="s">
        <v>10</v>
      </c>
      <c r="C72" s="23">
        <f>+C73+C74+C75</f>
        <v>380000</v>
      </c>
      <c r="D72" s="11"/>
      <c r="E72" s="25"/>
      <c r="F72" s="11"/>
      <c r="G72" s="139">
        <f>SUM(G73:G75)</f>
        <v>320000</v>
      </c>
      <c r="H72" s="7">
        <f>+H73+H74+H75</f>
        <v>700000</v>
      </c>
    </row>
    <row r="73" spans="1:8" x14ac:dyDescent="0.3">
      <c r="A73" s="114">
        <v>1</v>
      </c>
      <c r="B73" s="52" t="s">
        <v>74</v>
      </c>
      <c r="C73" s="63">
        <v>330000</v>
      </c>
      <c r="D73" s="15"/>
      <c r="E73" s="123"/>
      <c r="F73" s="15"/>
      <c r="G73" s="108">
        <v>170000</v>
      </c>
      <c r="H73" s="54">
        <f>+C73+G73</f>
        <v>500000</v>
      </c>
    </row>
    <row r="74" spans="1:8" x14ac:dyDescent="0.3">
      <c r="A74" s="39">
        <v>2</v>
      </c>
      <c r="B74" s="45" t="s">
        <v>75</v>
      </c>
      <c r="C74" s="62">
        <v>50000</v>
      </c>
      <c r="D74" s="15"/>
      <c r="E74" s="131"/>
      <c r="F74" s="15"/>
      <c r="G74" s="62">
        <v>50000</v>
      </c>
      <c r="H74" s="55">
        <f>+C74+G74</f>
        <v>100000</v>
      </c>
    </row>
    <row r="75" spans="1:8" ht="15" thickBot="1" x14ac:dyDescent="0.35">
      <c r="A75" s="39">
        <v>3</v>
      </c>
      <c r="B75" s="53" t="s">
        <v>76</v>
      </c>
      <c r="C75" s="62">
        <v>0</v>
      </c>
      <c r="D75" s="15"/>
      <c r="E75" s="131"/>
      <c r="F75" s="15"/>
      <c r="G75" s="62">
        <v>100000</v>
      </c>
      <c r="H75" s="56">
        <f>+C75+G75</f>
        <v>100000</v>
      </c>
    </row>
    <row r="76" spans="1:8" ht="15" thickBot="1" x14ac:dyDescent="0.35">
      <c r="A76" s="4" t="s">
        <v>11</v>
      </c>
      <c r="B76" s="58" t="s">
        <v>12</v>
      </c>
      <c r="C76" s="35">
        <v>0</v>
      </c>
      <c r="D76" s="37">
        <v>0</v>
      </c>
      <c r="E76" s="135"/>
      <c r="F76" s="37"/>
      <c r="G76" s="142">
        <f>SUM(G77:G81)</f>
        <v>2050000</v>
      </c>
      <c r="H76" s="34">
        <f>+G76</f>
        <v>2050000</v>
      </c>
    </row>
    <row r="77" spans="1:8" x14ac:dyDescent="0.3">
      <c r="A77" s="57">
        <v>1</v>
      </c>
      <c r="B77" s="52" t="s">
        <v>77</v>
      </c>
      <c r="C77" s="64">
        <v>0</v>
      </c>
      <c r="D77" s="38">
        <v>0</v>
      </c>
      <c r="E77" s="136"/>
      <c r="F77" s="38"/>
      <c r="G77" s="69">
        <v>100000</v>
      </c>
      <c r="H77" s="27">
        <f>+G77</f>
        <v>100000</v>
      </c>
    </row>
    <row r="78" spans="1:8" x14ac:dyDescent="0.3">
      <c r="A78" s="57">
        <v>2</v>
      </c>
      <c r="B78" s="46" t="s">
        <v>78</v>
      </c>
      <c r="C78" s="65">
        <v>0</v>
      </c>
      <c r="D78" s="38">
        <v>0</v>
      </c>
      <c r="E78" s="136"/>
      <c r="F78" s="38"/>
      <c r="G78" s="6">
        <v>200000</v>
      </c>
      <c r="H78" s="27">
        <f>+G78</f>
        <v>200000</v>
      </c>
    </row>
    <row r="79" spans="1:8" x14ac:dyDescent="0.3">
      <c r="A79" s="57">
        <v>3</v>
      </c>
      <c r="B79" s="46" t="s">
        <v>79</v>
      </c>
      <c r="C79" s="65">
        <v>0</v>
      </c>
      <c r="D79" s="38">
        <v>0</v>
      </c>
      <c r="E79" s="136"/>
      <c r="F79" s="38"/>
      <c r="G79" s="6">
        <v>200000</v>
      </c>
      <c r="H79" s="27">
        <f t="shared" ref="H79:H81" si="7">+G79</f>
        <v>200000</v>
      </c>
    </row>
    <row r="80" spans="1:8" x14ac:dyDescent="0.3">
      <c r="A80" s="57">
        <v>4</v>
      </c>
      <c r="B80" s="46" t="s">
        <v>80</v>
      </c>
      <c r="C80" s="65">
        <v>0</v>
      </c>
      <c r="D80" s="38">
        <v>0</v>
      </c>
      <c r="E80" s="136"/>
      <c r="F80" s="38"/>
      <c r="G80" s="6">
        <v>1500000</v>
      </c>
      <c r="H80" s="27">
        <f t="shared" si="7"/>
        <v>1500000</v>
      </c>
    </row>
    <row r="81" spans="1:8" ht="15" thickBot="1" x14ac:dyDescent="0.35">
      <c r="A81" s="57">
        <v>5</v>
      </c>
      <c r="B81" s="66" t="s">
        <v>81</v>
      </c>
      <c r="C81" s="65">
        <v>0</v>
      </c>
      <c r="D81" s="38">
        <v>0</v>
      </c>
      <c r="E81" s="136"/>
      <c r="F81" s="143"/>
      <c r="G81" s="70">
        <v>50000</v>
      </c>
      <c r="H81" s="27">
        <f t="shared" si="7"/>
        <v>50000</v>
      </c>
    </row>
    <row r="82" spans="1:8" ht="15" thickBot="1" x14ac:dyDescent="0.35">
      <c r="A82" s="4" t="s">
        <v>13</v>
      </c>
      <c r="B82" s="41" t="s">
        <v>12</v>
      </c>
      <c r="C82" s="35">
        <v>0</v>
      </c>
      <c r="D82" s="32"/>
      <c r="E82" s="33">
        <f>+E86</f>
        <v>293923</v>
      </c>
      <c r="F82" s="144"/>
      <c r="G82" s="142">
        <f>SUM(G83:G94)</f>
        <v>3646077</v>
      </c>
      <c r="H82" s="48">
        <f>SUM(H83:H94)</f>
        <v>3940000</v>
      </c>
    </row>
    <row r="83" spans="1:8" x14ac:dyDescent="0.3">
      <c r="A83" s="39">
        <v>1</v>
      </c>
      <c r="B83" s="44" t="s">
        <v>82</v>
      </c>
      <c r="C83" s="51">
        <v>0</v>
      </c>
      <c r="D83" s="31"/>
      <c r="E83" s="138">
        <v>0</v>
      </c>
      <c r="F83" s="145"/>
      <c r="G83" s="42">
        <v>500000</v>
      </c>
      <c r="H83" s="49">
        <f>+E83+G83</f>
        <v>500000</v>
      </c>
    </row>
    <row r="84" spans="1:8" x14ac:dyDescent="0.3">
      <c r="A84" s="39">
        <v>2</v>
      </c>
      <c r="B84" s="45" t="s">
        <v>14</v>
      </c>
      <c r="C84" s="51">
        <v>0</v>
      </c>
      <c r="D84" s="31"/>
      <c r="E84" s="137">
        <v>0</v>
      </c>
      <c r="F84" s="36"/>
      <c r="G84" s="42">
        <v>400000</v>
      </c>
      <c r="H84" s="50">
        <f>+E84+G84</f>
        <v>400000</v>
      </c>
    </row>
    <row r="85" spans="1:8" x14ac:dyDescent="0.3">
      <c r="A85" s="39">
        <v>3</v>
      </c>
      <c r="B85" s="45" t="s">
        <v>15</v>
      </c>
      <c r="C85" s="51">
        <v>0</v>
      </c>
      <c r="D85" s="31"/>
      <c r="E85" s="137">
        <v>0</v>
      </c>
      <c r="F85" s="36"/>
      <c r="G85" s="42">
        <v>250000</v>
      </c>
      <c r="H85" s="50">
        <f t="shared" ref="H85:H94" si="8">+E85+G85</f>
        <v>250000</v>
      </c>
    </row>
    <row r="86" spans="1:8" x14ac:dyDescent="0.3">
      <c r="A86" s="39">
        <v>4</v>
      </c>
      <c r="B86" s="45" t="s">
        <v>83</v>
      </c>
      <c r="C86" s="51">
        <v>0</v>
      </c>
      <c r="D86" s="31"/>
      <c r="E86" s="137">
        <v>293923</v>
      </c>
      <c r="F86" s="36"/>
      <c r="G86" s="42">
        <v>1006077</v>
      </c>
      <c r="H86" s="50">
        <f t="shared" si="8"/>
        <v>1300000</v>
      </c>
    </row>
    <row r="87" spans="1:8" x14ac:dyDescent="0.3">
      <c r="A87" s="39">
        <v>5</v>
      </c>
      <c r="B87" s="45" t="s">
        <v>84</v>
      </c>
      <c r="C87" s="51">
        <v>0</v>
      </c>
      <c r="D87" s="31"/>
      <c r="E87" s="137">
        <v>0</v>
      </c>
      <c r="F87" s="36"/>
      <c r="G87" s="42">
        <v>250000</v>
      </c>
      <c r="H87" s="50">
        <f t="shared" si="8"/>
        <v>250000</v>
      </c>
    </row>
    <row r="88" spans="1:8" x14ac:dyDescent="0.3">
      <c r="A88" s="39">
        <v>6</v>
      </c>
      <c r="B88" s="45" t="s">
        <v>85</v>
      </c>
      <c r="C88" s="51">
        <v>0</v>
      </c>
      <c r="D88" s="31"/>
      <c r="E88" s="137">
        <v>0</v>
      </c>
      <c r="F88" s="36"/>
      <c r="G88" s="42">
        <v>200000</v>
      </c>
      <c r="H88" s="50">
        <f t="shared" si="8"/>
        <v>200000</v>
      </c>
    </row>
    <row r="89" spans="1:8" x14ac:dyDescent="0.3">
      <c r="A89" s="39">
        <v>7</v>
      </c>
      <c r="B89" s="45" t="s">
        <v>104</v>
      </c>
      <c r="C89" s="51">
        <v>0</v>
      </c>
      <c r="D89" s="31"/>
      <c r="E89" s="137">
        <v>0</v>
      </c>
      <c r="F89" s="36"/>
      <c r="G89" s="42">
        <v>30000</v>
      </c>
      <c r="H89" s="50">
        <f t="shared" si="8"/>
        <v>30000</v>
      </c>
    </row>
    <row r="90" spans="1:8" x14ac:dyDescent="0.3">
      <c r="A90" s="39">
        <v>8</v>
      </c>
      <c r="B90" s="45" t="s">
        <v>86</v>
      </c>
      <c r="C90" s="51">
        <v>0</v>
      </c>
      <c r="D90" s="31"/>
      <c r="E90" s="137">
        <v>0</v>
      </c>
      <c r="F90" s="36"/>
      <c r="G90" s="42">
        <v>50000</v>
      </c>
      <c r="H90" s="50">
        <f t="shared" si="8"/>
        <v>50000</v>
      </c>
    </row>
    <row r="91" spans="1:8" x14ac:dyDescent="0.3">
      <c r="A91" s="39">
        <v>9</v>
      </c>
      <c r="B91" s="45" t="s">
        <v>105</v>
      </c>
      <c r="C91" s="51">
        <v>0</v>
      </c>
      <c r="D91" s="31"/>
      <c r="E91" s="137">
        <v>0</v>
      </c>
      <c r="F91" s="36"/>
      <c r="G91" s="42">
        <v>90000</v>
      </c>
      <c r="H91" s="50">
        <f t="shared" si="8"/>
        <v>90000</v>
      </c>
    </row>
    <row r="92" spans="1:8" x14ac:dyDescent="0.3">
      <c r="A92" s="39">
        <v>10</v>
      </c>
      <c r="B92" s="46" t="s">
        <v>98</v>
      </c>
      <c r="C92" s="51">
        <v>0</v>
      </c>
      <c r="D92" s="31"/>
      <c r="E92" s="137">
        <v>0</v>
      </c>
      <c r="F92" s="36"/>
      <c r="G92" s="42">
        <v>700000</v>
      </c>
      <c r="H92" s="50">
        <f t="shared" si="8"/>
        <v>700000</v>
      </c>
    </row>
    <row r="93" spans="1:8" x14ac:dyDescent="0.3">
      <c r="A93" s="39">
        <v>11</v>
      </c>
      <c r="B93" s="45" t="s">
        <v>87</v>
      </c>
      <c r="C93" s="51">
        <v>0</v>
      </c>
      <c r="D93" s="31"/>
      <c r="E93" s="137">
        <v>0</v>
      </c>
      <c r="F93" s="36"/>
      <c r="G93" s="42">
        <v>100000</v>
      </c>
      <c r="H93" s="50">
        <f t="shared" si="8"/>
        <v>100000</v>
      </c>
    </row>
    <row r="94" spans="1:8" ht="15" thickBot="1" x14ac:dyDescent="0.35">
      <c r="A94" s="39">
        <v>12</v>
      </c>
      <c r="B94" s="47" t="s">
        <v>88</v>
      </c>
      <c r="C94" s="51">
        <v>0</v>
      </c>
      <c r="D94" s="5"/>
      <c r="E94" s="96">
        <v>0</v>
      </c>
      <c r="F94" s="146"/>
      <c r="G94" s="42">
        <v>70000</v>
      </c>
      <c r="H94" s="50">
        <f t="shared" si="8"/>
        <v>70000</v>
      </c>
    </row>
  </sheetData>
  <pageMargins left="0.7" right="0.7" top="0.75" bottom="0.75" header="0.3" footer="0.3"/>
  <pageSetup paperSize="9" scale="44" orientation="portrait" r:id="rId1"/>
  <rowBreaks count="1" manualBreakCount="1">
    <brk id="71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buxheti 2024</vt:lpstr>
      <vt:lpstr>'buxheti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Eroll Raskova</dc:creator>
  <cp:lastModifiedBy>Admin</cp:lastModifiedBy>
  <cp:lastPrinted>2023-09-08T11:07:56Z</cp:lastPrinted>
  <dcterms:created xsi:type="dcterms:W3CDTF">2023-08-23T08:56:45Z</dcterms:created>
  <dcterms:modified xsi:type="dcterms:W3CDTF">2024-03-05T17:22:20Z</dcterms:modified>
</cp:coreProperties>
</file>